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2 Newsletters\08 August 2022\"/>
    </mc:Choice>
  </mc:AlternateContent>
  <xr:revisionPtr revIDLastSave="0" documentId="8_{692653A6-30D1-4CC0-89C5-A1BDA2144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1)" sheetId="1" r:id="rId1"/>
    <sheet name="ECHMB" sheetId="2" r:id="rId2"/>
    <sheet name="ANU" sheetId="4" r:id="rId3"/>
    <sheet name="SLU" sheetId="5" r:id="rId4"/>
    <sheet name="SVG" sheetId="6" r:id="rId5"/>
    <sheet name="FCIS" sheetId="8" r:id="rId6"/>
    <sheet name="original sheet 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G28" i="1"/>
  <c r="I81" i="3"/>
  <c r="I3" i="4"/>
  <c r="G24" i="1" l="1"/>
  <c r="I39" i="3" l="1"/>
  <c r="N3" i="8" l="1"/>
  <c r="N8" i="6"/>
  <c r="N6" i="4"/>
  <c r="N69" i="3"/>
  <c r="N66" i="3"/>
  <c r="N44" i="3"/>
  <c r="N35" i="3"/>
  <c r="N25" i="3"/>
  <c r="N10" i="3"/>
  <c r="N9" i="3"/>
  <c r="I42" i="1"/>
  <c r="I40" i="1"/>
  <c r="I27" i="1"/>
  <c r="I22" i="1"/>
  <c r="I16" i="1"/>
  <c r="I7" i="1"/>
</calcChain>
</file>

<file path=xl/sharedStrings.xml><?xml version="1.0" encoding="utf-8"?>
<sst xmlns="http://schemas.openxmlformats.org/spreadsheetml/2006/main" count="626" uniqueCount="94">
  <si>
    <t>isin</t>
  </si>
  <si>
    <t>tradingSymbol</t>
  </si>
  <si>
    <t>paymentType</t>
  </si>
  <si>
    <t>paymentDate</t>
  </si>
  <si>
    <t>recordDate</t>
  </si>
  <si>
    <t>calculationDate</t>
  </si>
  <si>
    <t>rate</t>
  </si>
  <si>
    <t>quantity</t>
  </si>
  <si>
    <t>Interest</t>
  </si>
  <si>
    <t>currency1</t>
  </si>
  <si>
    <t>TransactionCount</t>
  </si>
  <si>
    <t>status</t>
  </si>
  <si>
    <t>reconciliationStatus</t>
  </si>
  <si>
    <t>KN74050GDE54</t>
  </si>
  <si>
    <t>LCG080826</t>
  </si>
  <si>
    <t>Coupon</t>
  </si>
  <si>
    <t>XCD</t>
  </si>
  <si>
    <t>UNPERFORMED</t>
  </si>
  <si>
    <t>NotReconciled</t>
  </si>
  <si>
    <t>KN74050GCC81</t>
  </si>
  <si>
    <t>LCG100226</t>
  </si>
  <si>
    <t>KN74083NAI55</t>
  </si>
  <si>
    <t>VCG080225 Private Placement</t>
  </si>
  <si>
    <t>Amortization</t>
  </si>
  <si>
    <t>KN08033GBA50</t>
  </si>
  <si>
    <t>FAN030822</t>
  </si>
  <si>
    <t>TotalRedemption</t>
  </si>
  <si>
    <t>USD</t>
  </si>
  <si>
    <t>KN74050GDF20</t>
  </si>
  <si>
    <t>LCG100828</t>
  </si>
  <si>
    <t>KN08033GBR85</t>
  </si>
  <si>
    <t>AGG070228</t>
  </si>
  <si>
    <t>KN74050BHP78</t>
  </si>
  <si>
    <t>LCB050822</t>
  </si>
  <si>
    <t>KN74050BHM48</t>
  </si>
  <si>
    <t>LCB070822</t>
  </si>
  <si>
    <t>KN74050GAY46</t>
  </si>
  <si>
    <t>LCG100223</t>
  </si>
  <si>
    <t>KN27520NAB93</t>
  </si>
  <si>
    <t>FCN110822 Private Placement</t>
  </si>
  <si>
    <t>KN74050GCJ50</t>
  </si>
  <si>
    <t>LCG100224 Private Placement</t>
  </si>
  <si>
    <t>KN34033GAL88</t>
  </si>
  <si>
    <t>GDN150224</t>
  </si>
  <si>
    <t>KN74048GAB97</t>
  </si>
  <si>
    <t>KNG450457</t>
  </si>
  <si>
    <t>KN74048GAC70</t>
  </si>
  <si>
    <t>FKG200432</t>
  </si>
  <si>
    <t>KN74050GDW52</t>
  </si>
  <si>
    <t>LCN210825</t>
  </si>
  <si>
    <t>KN08033GBM98</t>
  </si>
  <si>
    <t>AGG070527 Private Placement</t>
  </si>
  <si>
    <t>KN74050GCP11</t>
  </si>
  <si>
    <t>LCG080824 Private Placement</t>
  </si>
  <si>
    <t>KN74050GEE46</t>
  </si>
  <si>
    <t>FLG060228</t>
  </si>
  <si>
    <t>KN74050GCT33</t>
  </si>
  <si>
    <t>LCG071124</t>
  </si>
  <si>
    <t>KN74050GDB16</t>
  </si>
  <si>
    <t>LCG1124AA Private Placement</t>
  </si>
  <si>
    <t>KN74083BIO04</t>
  </si>
  <si>
    <t>VCB230822</t>
  </si>
  <si>
    <t>KN08033GBS68</t>
  </si>
  <si>
    <t>AGG0228AA</t>
  </si>
  <si>
    <t>KN25516MDH53</t>
  </si>
  <si>
    <t>HMB240223</t>
  </si>
  <si>
    <t>KN08033GBT42</t>
  </si>
  <si>
    <t>AGN250822</t>
  </si>
  <si>
    <t>KN25516MCZ60</t>
  </si>
  <si>
    <t>HMB260822</t>
  </si>
  <si>
    <t>KN74083NAE42</t>
  </si>
  <si>
    <t>VCG100826 Private Placement</t>
  </si>
  <si>
    <t>KN74083NAF17</t>
  </si>
  <si>
    <t>FVG100826 Private Placement</t>
  </si>
  <si>
    <t>KN08033GBD99</t>
  </si>
  <si>
    <t>FAG100828 Private Placement</t>
  </si>
  <si>
    <t>KN24033GAI68</t>
  </si>
  <si>
    <t>DMG070227</t>
  </si>
  <si>
    <t>KN74083NAZ70</t>
  </si>
  <si>
    <t>VCG050225 Private Placement</t>
  </si>
  <si>
    <t>KN74050GDP02</t>
  </si>
  <si>
    <t>LCG050824</t>
  </si>
  <si>
    <t>KN25516MDA01</t>
  </si>
  <si>
    <t>HMN300822</t>
  </si>
  <si>
    <t>AGG070228 Private Placement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</si>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</sst>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masis MT Pro"/>
      <family val="1"/>
    </font>
    <font>
      <b/>
      <sz val="11"/>
      <color theme="1"/>
      <name val="Amasis MT Pro"/>
      <family val="1"/>
    </font>
    <font>
      <sz val="12"/>
      <color theme="1"/>
      <name val="Amasis MT Pro"/>
      <family val="1"/>
    </font>
    <font>
      <sz val="11"/>
      <color theme="1"/>
      <name val="Amasis MT Pro"/>
      <family val="1"/>
    </font>
    <font>
      <b/>
      <sz val="11"/>
      <color rgb="FFFF0000"/>
      <name val="Amasis MT Pro"/>
      <family val="1"/>
    </font>
    <font>
      <b/>
      <sz val="12"/>
      <color rgb="FFFF0000"/>
      <name val="Amasis MT Pro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6" fillId="0" borderId="0" xfId="0" applyFont="1"/>
    <xf numFmtId="0" fontId="18" fillId="0" borderId="10" xfId="0" applyFont="1" applyBorder="1"/>
    <xf numFmtId="0" fontId="19" fillId="0" borderId="10" xfId="0" applyFont="1" applyBorder="1"/>
    <xf numFmtId="15" fontId="19" fillId="0" borderId="10" xfId="0" applyNumberFormat="1" applyFont="1" applyBorder="1"/>
    <xf numFmtId="8" fontId="19" fillId="0" borderId="10" xfId="0" applyNumberFormat="1" applyFont="1" applyBorder="1"/>
    <xf numFmtId="8" fontId="20" fillId="0" borderId="0" xfId="0" applyNumberFormat="1" applyFont="1"/>
    <xf numFmtId="0" fontId="21" fillId="0" borderId="11" xfId="0" applyFont="1" applyFill="1" applyBorder="1"/>
    <xf numFmtId="0" fontId="20" fillId="0" borderId="0" xfId="0" applyFont="1"/>
    <xf numFmtId="0" fontId="21" fillId="0" borderId="0" xfId="0" applyFont="1" applyFill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/>
    <xf numFmtId="164" fontId="19" fillId="33" borderId="10" xfId="0" applyNumberFormat="1" applyFont="1" applyFill="1" applyBorder="1"/>
    <xf numFmtId="164" fontId="18" fillId="0" borderId="10" xfId="0" applyNumberFormat="1" applyFont="1" applyBorder="1"/>
    <xf numFmtId="164" fontId="0" fillId="0" borderId="0" xfId="0" applyNumberFormat="1"/>
    <xf numFmtId="164" fontId="19" fillId="0" borderId="10" xfId="0" applyNumberFormat="1" applyFont="1" applyFill="1" applyBorder="1"/>
    <xf numFmtId="0" fontId="23" fillId="0" borderId="0" xfId="0" applyFont="1"/>
    <xf numFmtId="0" fontId="24" fillId="0" borderId="12" xfId="0" applyFont="1" applyBorder="1"/>
    <xf numFmtId="0" fontId="24" fillId="0" borderId="10" xfId="0" applyFont="1" applyBorder="1"/>
    <xf numFmtId="15" fontId="24" fillId="0" borderId="10" xfId="0" applyNumberFormat="1" applyFont="1" applyBorder="1"/>
    <xf numFmtId="8" fontId="24" fillId="0" borderId="10" xfId="0" applyNumberFormat="1" applyFont="1" applyBorder="1"/>
    <xf numFmtId="164" fontId="24" fillId="0" borderId="10" xfId="0" applyNumberFormat="1" applyFont="1" applyBorder="1"/>
    <xf numFmtId="0" fontId="25" fillId="0" borderId="0" xfId="0" applyFont="1"/>
    <xf numFmtId="0" fontId="24" fillId="0" borderId="12" xfId="0" applyFont="1" applyFill="1" applyBorder="1"/>
    <xf numFmtId="0" fontId="24" fillId="0" borderId="10" xfId="0" applyFont="1" applyFill="1" applyBorder="1"/>
    <xf numFmtId="15" fontId="24" fillId="0" borderId="10" xfId="0" applyNumberFormat="1" applyFont="1" applyFill="1" applyBorder="1"/>
    <xf numFmtId="8" fontId="24" fillId="0" borderId="10" xfId="0" applyNumberFormat="1" applyFont="1" applyFill="1" applyBorder="1"/>
    <xf numFmtId="164" fontId="24" fillId="0" borderId="10" xfId="0" applyNumberFormat="1" applyFont="1" applyFill="1" applyBorder="1"/>
    <xf numFmtId="0" fontId="27" fillId="0" borderId="0" xfId="0" applyFont="1" applyFill="1" applyBorder="1"/>
    <xf numFmtId="0" fontId="26" fillId="0" borderId="0" xfId="0" applyFont="1"/>
    <xf numFmtId="0" fontId="25" fillId="0" borderId="0" xfId="0" applyFont="1" applyBorder="1"/>
    <xf numFmtId="164" fontId="25" fillId="0" borderId="0" xfId="0" applyNumberFormat="1" applyFont="1" applyBorder="1"/>
    <xf numFmtId="0" fontId="24" fillId="0" borderId="13" xfId="0" applyFont="1" applyBorder="1"/>
    <xf numFmtId="0" fontId="24" fillId="0" borderId="13" xfId="0" applyFont="1" applyFill="1" applyBorder="1"/>
    <xf numFmtId="0" fontId="25" fillId="0" borderId="10" xfId="0" applyFont="1" applyBorder="1"/>
    <xf numFmtId="8" fontId="26" fillId="0" borderId="10" xfId="0" applyNumberFormat="1" applyFont="1" applyBorder="1"/>
    <xf numFmtId="0" fontId="25" fillId="0" borderId="10" xfId="0" applyFont="1" applyFill="1" applyBorder="1"/>
    <xf numFmtId="0" fontId="26" fillId="0" borderId="10" xfId="0" applyFont="1" applyBorder="1"/>
    <xf numFmtId="8" fontId="26" fillId="0" borderId="10" xfId="0" applyNumberFormat="1" applyFont="1" applyFill="1" applyBorder="1"/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masis MT Pro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20" formatCode="d\-mmm\-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masis MT Pro"/>
        <family val="1"/>
        <scheme val="none"/>
      </font>
    </dxf>
    <dxf>
      <font>
        <strike val="0"/>
        <outline val="0"/>
        <shadow val="0"/>
        <u val="none"/>
        <vertAlign val="baseline"/>
        <name val="Amasis MT Pro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20" formatCode="d\-mmm\-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57F88-76ED-4907-958C-417508A15142}" name="Table1" displayName="Table1" ref="A1:I47" totalsRowShown="0" headerRowDxfId="0" dataDxfId="11" totalsRowDxfId="12" tableBorderDxfId="21">
  <autoFilter ref="A1:I47" xr:uid="{35457F88-76ED-4907-958C-417508A15142}"/>
  <tableColumns count="9">
    <tableColumn id="1" xr3:uid="{55A06A4D-D8C9-4B05-8212-27EBC407E2F2}" name="ISIN" dataDxfId="20" totalsRowDxfId="10"/>
    <tableColumn id="2" xr3:uid="{64E65D01-9538-4211-9CBE-5367158A3BA9}" name="TRADING SYMBOL" dataDxfId="19" totalsRowDxfId="9"/>
    <tableColumn id="3" xr3:uid="{A58A13A6-EEB7-4DA7-9D8F-DF0EE8E87821}" name="PAYMENT TYPE" dataDxfId="18" totalsRowDxfId="8"/>
    <tableColumn id="4" xr3:uid="{0DC3610F-15B3-402E-83E5-908C4938229F}" name="PAYMENT DATE" dataDxfId="17" totalsRowDxfId="7"/>
    <tableColumn id="5" xr3:uid="{D4EB083D-9B2C-4A60-9A23-E2DD5627104A}" name="RATE" dataDxfId="16" totalsRowDxfId="6"/>
    <tableColumn id="6" xr3:uid="{57333C15-A011-4B2A-8804-01511B1682B4}" name="QUANTITY" dataDxfId="15" totalsRowDxfId="5"/>
    <tableColumn id="7" xr3:uid="{29C21A30-B492-4AE6-BAEC-549BAECBC418}" name="INTEREST" dataDxfId="14" totalsRowDxfId="4"/>
    <tableColumn id="8" xr3:uid="{29A89CB3-E0B8-4837-BCF7-871BE879B064}" name="CURRENCY" dataDxfId="13" totalsRowDxfId="3"/>
    <tableColumn id="9" xr3:uid="{7D7DBE30-4D64-499C-B336-2BEFE4113FCD}" name="NOTES" dataDxfId="1" totalsRow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C9" sqref="C9"/>
    </sheetView>
  </sheetViews>
  <sheetFormatPr defaultRowHeight="15" x14ac:dyDescent="0.25"/>
  <cols>
    <col min="1" max="1" width="18" style="31" bestFit="1" customWidth="1"/>
    <col min="2" max="2" width="32.42578125" style="31" bestFit="1" customWidth="1"/>
    <col min="3" max="3" width="24.140625" style="31" bestFit="1" customWidth="1"/>
    <col min="4" max="4" width="24.42578125" style="31" bestFit="1" customWidth="1"/>
    <col min="5" max="5" width="12" style="31" bestFit="1" customWidth="1"/>
    <col min="6" max="6" width="18.42578125" style="31" bestFit="1" customWidth="1"/>
    <col min="7" max="7" width="19" style="32" bestFit="1" customWidth="1"/>
    <col min="8" max="8" width="18.7109375" style="31" bestFit="1" customWidth="1"/>
    <col min="9" max="9" width="15.42578125" style="31" bestFit="1" customWidth="1"/>
    <col min="10" max="10" width="6.140625" style="23" bestFit="1" customWidth="1"/>
    <col min="11" max="16384" width="9.140625" style="23"/>
  </cols>
  <sheetData>
    <row r="1" spans="1:10" s="17" customFormat="1" ht="16.5" x14ac:dyDescent="0.3">
      <c r="A1" s="40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2" t="s">
        <v>91</v>
      </c>
      <c r="H1" s="43" t="s">
        <v>92</v>
      </c>
      <c r="I1" s="44" t="s">
        <v>93</v>
      </c>
    </row>
    <row r="2" spans="1:10" ht="0.75" customHeight="1" x14ac:dyDescent="0.25">
      <c r="A2" s="18" t="s">
        <v>13</v>
      </c>
      <c r="B2" s="19" t="s">
        <v>14</v>
      </c>
      <c r="C2" s="19" t="s">
        <v>15</v>
      </c>
      <c r="D2" s="20">
        <v>44774</v>
      </c>
      <c r="E2" s="19">
        <v>6.95</v>
      </c>
      <c r="F2" s="21">
        <v>50000000</v>
      </c>
      <c r="G2" s="22">
        <v>1737500</v>
      </c>
      <c r="H2" s="33" t="s">
        <v>16</v>
      </c>
      <c r="I2" s="35"/>
    </row>
    <row r="3" spans="1:10" ht="15.75" x14ac:dyDescent="0.25">
      <c r="A3" s="18" t="s">
        <v>19</v>
      </c>
      <c r="B3" s="19" t="s">
        <v>20</v>
      </c>
      <c r="C3" s="19" t="s">
        <v>15</v>
      </c>
      <c r="D3" s="20">
        <v>44775</v>
      </c>
      <c r="E3" s="19">
        <v>7.5</v>
      </c>
      <c r="F3" s="21">
        <v>18286000</v>
      </c>
      <c r="G3" s="22">
        <v>685725</v>
      </c>
      <c r="H3" s="33" t="s">
        <v>16</v>
      </c>
      <c r="I3" s="35"/>
    </row>
    <row r="4" spans="1:10" ht="15.75" x14ac:dyDescent="0.25">
      <c r="A4" s="18" t="s">
        <v>21</v>
      </c>
      <c r="B4" s="19" t="s">
        <v>22</v>
      </c>
      <c r="C4" s="19" t="s">
        <v>15</v>
      </c>
      <c r="D4" s="20">
        <v>44775</v>
      </c>
      <c r="E4" s="19">
        <v>7.5</v>
      </c>
      <c r="F4" s="21">
        <v>5625000</v>
      </c>
      <c r="G4" s="22">
        <v>210937.5</v>
      </c>
      <c r="H4" s="33" t="s">
        <v>16</v>
      </c>
      <c r="I4" s="35"/>
    </row>
    <row r="5" spans="1:10" ht="15.75" x14ac:dyDescent="0.25">
      <c r="A5" s="18"/>
      <c r="B5" s="19"/>
      <c r="C5" s="19" t="s">
        <v>23</v>
      </c>
      <c r="D5" s="20">
        <v>44775</v>
      </c>
      <c r="E5" s="19"/>
      <c r="F5" s="21">
        <v>5625000</v>
      </c>
      <c r="G5" s="22">
        <v>937500</v>
      </c>
      <c r="H5" s="33" t="s">
        <v>16</v>
      </c>
      <c r="I5" s="35"/>
    </row>
    <row r="6" spans="1:10" ht="16.5" x14ac:dyDescent="0.3">
      <c r="A6" s="18" t="s">
        <v>24</v>
      </c>
      <c r="B6" s="19" t="s">
        <v>25</v>
      </c>
      <c r="C6" s="19" t="s">
        <v>26</v>
      </c>
      <c r="D6" s="20">
        <v>44776</v>
      </c>
      <c r="E6" s="19"/>
      <c r="F6" s="21">
        <v>1314166</v>
      </c>
      <c r="G6" s="22">
        <v>1314166</v>
      </c>
      <c r="H6" s="33" t="s">
        <v>27</v>
      </c>
      <c r="I6" s="36">
        <f>F6*2.7</f>
        <v>3548248.2</v>
      </c>
      <c r="J6" s="29" t="s">
        <v>16</v>
      </c>
    </row>
    <row r="7" spans="1:10" ht="16.5" x14ac:dyDescent="0.3">
      <c r="A7" s="18"/>
      <c r="B7" s="19"/>
      <c r="C7" s="19" t="s">
        <v>15</v>
      </c>
      <c r="D7" s="20">
        <v>44776</v>
      </c>
      <c r="E7" s="19">
        <v>7</v>
      </c>
      <c r="F7" s="21">
        <v>1314166</v>
      </c>
      <c r="G7" s="22">
        <v>45995.81</v>
      </c>
      <c r="H7" s="33" t="s">
        <v>27</v>
      </c>
      <c r="I7" s="36">
        <f>F7*2.7</f>
        <v>3548248.2</v>
      </c>
      <c r="J7" s="29" t="s">
        <v>16</v>
      </c>
    </row>
    <row r="8" spans="1:10" ht="15.75" x14ac:dyDescent="0.25">
      <c r="A8" s="18" t="s">
        <v>28</v>
      </c>
      <c r="B8" s="19" t="s">
        <v>29</v>
      </c>
      <c r="C8" s="19" t="s">
        <v>15</v>
      </c>
      <c r="D8" s="20">
        <v>44776</v>
      </c>
      <c r="E8" s="19">
        <v>7.25</v>
      </c>
      <c r="F8" s="21">
        <v>80000000</v>
      </c>
      <c r="G8" s="22">
        <v>2900000</v>
      </c>
      <c r="H8" s="33" t="s">
        <v>16</v>
      </c>
      <c r="I8" s="35"/>
    </row>
    <row r="9" spans="1:10" ht="15.75" x14ac:dyDescent="0.25">
      <c r="A9" s="18" t="s">
        <v>30</v>
      </c>
      <c r="B9" s="19" t="s">
        <v>84</v>
      </c>
      <c r="C9" s="19" t="s">
        <v>15</v>
      </c>
      <c r="D9" s="20">
        <v>44777</v>
      </c>
      <c r="E9" s="19">
        <v>6.25</v>
      </c>
      <c r="F9" s="21">
        <v>10937500</v>
      </c>
      <c r="G9" s="22">
        <v>341796.88</v>
      </c>
      <c r="H9" s="33" t="s">
        <v>16</v>
      </c>
      <c r="I9" s="35"/>
    </row>
    <row r="10" spans="1:10" ht="15.75" x14ac:dyDescent="0.25">
      <c r="A10" s="18"/>
      <c r="B10" s="19"/>
      <c r="C10" s="19" t="s">
        <v>23</v>
      </c>
      <c r="D10" s="20">
        <v>44777</v>
      </c>
      <c r="E10" s="19"/>
      <c r="F10" s="21">
        <v>10937500</v>
      </c>
      <c r="G10" s="22">
        <v>911458.33</v>
      </c>
      <c r="H10" s="33" t="s">
        <v>16</v>
      </c>
      <c r="I10" s="35"/>
    </row>
    <row r="11" spans="1:10" ht="15.75" x14ac:dyDescent="0.25">
      <c r="A11" s="18" t="s">
        <v>32</v>
      </c>
      <c r="B11" s="19" t="s">
        <v>33</v>
      </c>
      <c r="C11" s="19" t="s">
        <v>26</v>
      </c>
      <c r="D11" s="20">
        <v>44778</v>
      </c>
      <c r="E11" s="19"/>
      <c r="F11" s="21">
        <v>16000000</v>
      </c>
      <c r="G11" s="22">
        <v>16000000</v>
      </c>
      <c r="H11" s="33" t="s">
        <v>16</v>
      </c>
      <c r="I11" s="35"/>
    </row>
    <row r="12" spans="1:10" ht="15.75" x14ac:dyDescent="0.25">
      <c r="A12" s="18" t="s">
        <v>34</v>
      </c>
      <c r="B12" s="19" t="s">
        <v>35</v>
      </c>
      <c r="C12" s="19" t="s">
        <v>26</v>
      </c>
      <c r="D12" s="20">
        <v>44780</v>
      </c>
      <c r="E12" s="19"/>
      <c r="F12" s="21">
        <v>30000000</v>
      </c>
      <c r="G12" s="22">
        <v>30000000</v>
      </c>
      <c r="H12" s="33" t="s">
        <v>16</v>
      </c>
      <c r="I12" s="35"/>
    </row>
    <row r="13" spans="1:10" ht="15.75" x14ac:dyDescent="0.25">
      <c r="A13" s="18" t="s">
        <v>36</v>
      </c>
      <c r="B13" s="19" t="s">
        <v>37</v>
      </c>
      <c r="C13" s="19" t="s">
        <v>15</v>
      </c>
      <c r="D13" s="20">
        <v>44780</v>
      </c>
      <c r="E13" s="19">
        <v>7.5</v>
      </c>
      <c r="F13" s="21">
        <v>8250000</v>
      </c>
      <c r="G13" s="22">
        <v>309375</v>
      </c>
      <c r="H13" s="33" t="s">
        <v>16</v>
      </c>
      <c r="I13" s="35"/>
    </row>
    <row r="14" spans="1:10" ht="15.75" x14ac:dyDescent="0.25">
      <c r="A14" s="18"/>
      <c r="B14" s="19"/>
      <c r="C14" s="19" t="s">
        <v>23</v>
      </c>
      <c r="D14" s="20">
        <v>44780</v>
      </c>
      <c r="E14" s="19"/>
      <c r="F14" s="21">
        <v>8250000</v>
      </c>
      <c r="G14" s="22">
        <v>375000</v>
      </c>
      <c r="H14" s="33" t="s">
        <v>16</v>
      </c>
      <c r="I14" s="35"/>
    </row>
    <row r="15" spans="1:10" ht="15.75" x14ac:dyDescent="0.25">
      <c r="A15" s="24" t="s">
        <v>38</v>
      </c>
      <c r="B15" s="25" t="s">
        <v>39</v>
      </c>
      <c r="C15" s="25" t="s">
        <v>26</v>
      </c>
      <c r="D15" s="26">
        <v>44784</v>
      </c>
      <c r="E15" s="25"/>
      <c r="F15" s="27">
        <v>9281000</v>
      </c>
      <c r="G15" s="28">
        <v>9281000</v>
      </c>
      <c r="H15" s="34" t="s">
        <v>27</v>
      </c>
      <c r="I15" s="37"/>
    </row>
    <row r="16" spans="1:10" ht="16.5" x14ac:dyDescent="0.3">
      <c r="A16" s="24"/>
      <c r="B16" s="25"/>
      <c r="C16" s="25" t="s">
        <v>15</v>
      </c>
      <c r="D16" s="26">
        <v>44784</v>
      </c>
      <c r="E16" s="25">
        <v>3.25</v>
      </c>
      <c r="F16" s="27">
        <v>9281000</v>
      </c>
      <c r="G16" s="28">
        <v>150816.25</v>
      </c>
      <c r="H16" s="34" t="s">
        <v>27</v>
      </c>
      <c r="I16" s="39">
        <f>G16*2.7</f>
        <v>407203.875</v>
      </c>
      <c r="J16" s="29" t="s">
        <v>16</v>
      </c>
    </row>
    <row r="17" spans="1:10" ht="15.75" x14ac:dyDescent="0.25">
      <c r="A17" s="18" t="s">
        <v>40</v>
      </c>
      <c r="B17" s="19" t="s">
        <v>41</v>
      </c>
      <c r="C17" s="19" t="s">
        <v>15</v>
      </c>
      <c r="D17" s="20">
        <v>44787</v>
      </c>
      <c r="E17" s="19">
        <v>7.5</v>
      </c>
      <c r="F17" s="21">
        <v>7000000</v>
      </c>
      <c r="G17" s="22">
        <v>262500</v>
      </c>
      <c r="H17" s="33" t="s">
        <v>16</v>
      </c>
      <c r="I17" s="35"/>
    </row>
    <row r="18" spans="1:10" ht="15.75" x14ac:dyDescent="0.25">
      <c r="A18" s="18" t="s">
        <v>42</v>
      </c>
      <c r="B18" s="19" t="s">
        <v>43</v>
      </c>
      <c r="C18" s="19" t="s">
        <v>15</v>
      </c>
      <c r="D18" s="20">
        <v>44788</v>
      </c>
      <c r="E18" s="19">
        <v>4</v>
      </c>
      <c r="F18" s="21">
        <v>10000000</v>
      </c>
      <c r="G18" s="22">
        <v>200000</v>
      </c>
      <c r="H18" s="33" t="s">
        <v>16</v>
      </c>
      <c r="I18" s="35"/>
    </row>
    <row r="19" spans="1:10" ht="15.75" x14ac:dyDescent="0.25">
      <c r="A19" s="18" t="s">
        <v>44</v>
      </c>
      <c r="B19" s="19" t="s">
        <v>45</v>
      </c>
      <c r="C19" s="19" t="s">
        <v>15</v>
      </c>
      <c r="D19" s="20">
        <v>44791</v>
      </c>
      <c r="E19" s="19">
        <v>1.5</v>
      </c>
      <c r="F19" s="21">
        <v>134406530</v>
      </c>
      <c r="G19" s="22">
        <v>168000.16</v>
      </c>
      <c r="H19" s="33" t="s">
        <v>16</v>
      </c>
      <c r="I19" s="35"/>
    </row>
    <row r="20" spans="1:10" ht="15.75" x14ac:dyDescent="0.25">
      <c r="A20" s="18"/>
      <c r="B20" s="19"/>
      <c r="C20" s="19" t="s">
        <v>23</v>
      </c>
      <c r="D20" s="20">
        <v>44791</v>
      </c>
      <c r="E20" s="19"/>
      <c r="F20" s="21">
        <v>134406530</v>
      </c>
      <c r="G20" s="22">
        <v>0</v>
      </c>
      <c r="H20" s="33" t="s">
        <v>16</v>
      </c>
      <c r="I20" s="35"/>
    </row>
    <row r="21" spans="1:10" ht="15.75" x14ac:dyDescent="0.25">
      <c r="A21" s="18" t="s">
        <v>46</v>
      </c>
      <c r="B21" s="19" t="s">
        <v>47</v>
      </c>
      <c r="C21" s="19" t="s">
        <v>15</v>
      </c>
      <c r="D21" s="20">
        <v>44791</v>
      </c>
      <c r="E21" s="19">
        <v>3</v>
      </c>
      <c r="F21" s="21">
        <v>19280159</v>
      </c>
      <c r="G21" s="22">
        <v>48200.39</v>
      </c>
      <c r="H21" s="33" t="s">
        <v>27</v>
      </c>
      <c r="I21" s="35"/>
    </row>
    <row r="22" spans="1:10" ht="16.5" x14ac:dyDescent="0.3">
      <c r="A22" s="18"/>
      <c r="B22" s="19"/>
      <c r="C22" s="19" t="s">
        <v>23</v>
      </c>
      <c r="D22" s="20">
        <v>44791</v>
      </c>
      <c r="E22" s="19">
        <v>3</v>
      </c>
      <c r="F22" s="21">
        <v>19280159</v>
      </c>
      <c r="G22" s="22">
        <v>142065.12</v>
      </c>
      <c r="H22" s="33" t="s">
        <v>27</v>
      </c>
      <c r="I22" s="36">
        <f>G22*2.7</f>
        <v>383575.82400000002</v>
      </c>
      <c r="J22" s="29" t="s">
        <v>16</v>
      </c>
    </row>
    <row r="23" spans="1:10" ht="15.75" x14ac:dyDescent="0.25">
      <c r="A23" s="18" t="s">
        <v>48</v>
      </c>
      <c r="B23" s="19" t="s">
        <v>49</v>
      </c>
      <c r="C23" s="19" t="s">
        <v>15</v>
      </c>
      <c r="D23" s="20">
        <v>44794</v>
      </c>
      <c r="E23" s="19">
        <v>6</v>
      </c>
      <c r="F23" s="21">
        <v>20000000</v>
      </c>
      <c r="G23" s="22">
        <v>600000</v>
      </c>
      <c r="H23" s="33" t="s">
        <v>16</v>
      </c>
      <c r="I23" s="35"/>
    </row>
    <row r="24" spans="1:10" ht="15.75" x14ac:dyDescent="0.25">
      <c r="A24" s="18" t="s">
        <v>50</v>
      </c>
      <c r="B24" s="19" t="s">
        <v>51</v>
      </c>
      <c r="C24" s="19" t="s">
        <v>15</v>
      </c>
      <c r="D24" s="20">
        <v>44795</v>
      </c>
      <c r="E24" s="19">
        <v>6.5</v>
      </c>
      <c r="F24" s="21">
        <v>26625000</v>
      </c>
      <c r="G24" s="22">
        <f>865312.5/2</f>
        <v>432656.25</v>
      </c>
      <c r="H24" s="33" t="s">
        <v>16</v>
      </c>
      <c r="I24" s="35"/>
    </row>
    <row r="25" spans="1:10" ht="15.75" x14ac:dyDescent="0.25">
      <c r="A25" s="18"/>
      <c r="B25" s="19"/>
      <c r="C25" s="19" t="s">
        <v>23</v>
      </c>
      <c r="D25" s="20">
        <v>44795</v>
      </c>
      <c r="E25" s="19"/>
      <c r="F25" s="21">
        <v>26625000</v>
      </c>
      <c r="G25" s="22">
        <v>1331250</v>
      </c>
      <c r="H25" s="33" t="s">
        <v>16</v>
      </c>
      <c r="I25" s="35"/>
    </row>
    <row r="26" spans="1:10" ht="15.75" x14ac:dyDescent="0.25">
      <c r="A26" s="18" t="s">
        <v>52</v>
      </c>
      <c r="B26" s="19" t="s">
        <v>53</v>
      </c>
      <c r="C26" s="19" t="s">
        <v>15</v>
      </c>
      <c r="D26" s="20">
        <v>44795</v>
      </c>
      <c r="E26" s="19">
        <v>7</v>
      </c>
      <c r="F26" s="21">
        <v>15000000</v>
      </c>
      <c r="G26" s="22">
        <v>525000</v>
      </c>
      <c r="H26" s="33" t="s">
        <v>16</v>
      </c>
      <c r="I26" s="35"/>
    </row>
    <row r="27" spans="1:10" ht="16.5" x14ac:dyDescent="0.3">
      <c r="A27" s="18" t="s">
        <v>54</v>
      </c>
      <c r="B27" s="19" t="s">
        <v>55</v>
      </c>
      <c r="C27" s="19" t="s">
        <v>15</v>
      </c>
      <c r="D27" s="20">
        <v>44795</v>
      </c>
      <c r="E27" s="19">
        <v>6.75</v>
      </c>
      <c r="F27" s="21">
        <v>20000000</v>
      </c>
      <c r="G27" s="22">
        <v>675000</v>
      </c>
      <c r="H27" s="33" t="s">
        <v>27</v>
      </c>
      <c r="I27" s="36">
        <f>G27*2.7</f>
        <v>1822500.0000000002</v>
      </c>
      <c r="J27" s="29" t="s">
        <v>16</v>
      </c>
    </row>
    <row r="28" spans="1:10" ht="15.75" x14ac:dyDescent="0.25">
      <c r="A28" s="18" t="s">
        <v>56</v>
      </c>
      <c r="B28" s="19" t="s">
        <v>57</v>
      </c>
      <c r="C28" s="19" t="s">
        <v>15</v>
      </c>
      <c r="D28" s="20">
        <v>44796</v>
      </c>
      <c r="E28" s="19">
        <v>6.25</v>
      </c>
      <c r="F28" s="21">
        <v>16549000</v>
      </c>
      <c r="G28" s="22">
        <f>517156.25/2</f>
        <v>258578.125</v>
      </c>
      <c r="H28" s="33" t="s">
        <v>16</v>
      </c>
      <c r="I28" s="35"/>
    </row>
    <row r="29" spans="1:10" ht="15.75" x14ac:dyDescent="0.25">
      <c r="A29" s="18" t="s">
        <v>58</v>
      </c>
      <c r="B29" s="19" t="s">
        <v>59</v>
      </c>
      <c r="C29" s="19" t="s">
        <v>15</v>
      </c>
      <c r="D29" s="20">
        <v>44796</v>
      </c>
      <c r="E29" s="19">
        <v>6.25</v>
      </c>
      <c r="F29" s="21">
        <v>13940000</v>
      </c>
      <c r="G29" s="22">
        <v>217812.5</v>
      </c>
      <c r="H29" s="33" t="s">
        <v>16</v>
      </c>
      <c r="I29" s="35"/>
    </row>
    <row r="30" spans="1:10" ht="15.75" x14ac:dyDescent="0.25">
      <c r="A30" s="18" t="s">
        <v>60</v>
      </c>
      <c r="B30" s="19" t="s">
        <v>61</v>
      </c>
      <c r="C30" s="19" t="s">
        <v>26</v>
      </c>
      <c r="D30" s="20">
        <v>44796</v>
      </c>
      <c r="E30" s="19"/>
      <c r="F30" s="21">
        <v>28000000</v>
      </c>
      <c r="G30" s="22">
        <v>280000000</v>
      </c>
      <c r="H30" s="33" t="s">
        <v>16</v>
      </c>
      <c r="I30" s="35"/>
    </row>
    <row r="31" spans="1:10" ht="15.75" x14ac:dyDescent="0.25">
      <c r="A31" s="18" t="s">
        <v>62</v>
      </c>
      <c r="B31" s="19" t="s">
        <v>63</v>
      </c>
      <c r="C31" s="19" t="s">
        <v>15</v>
      </c>
      <c r="D31" s="20">
        <v>44797</v>
      </c>
      <c r="E31" s="19">
        <v>6.75</v>
      </c>
      <c r="F31" s="21">
        <v>5506250</v>
      </c>
      <c r="G31" s="22">
        <v>185835.94</v>
      </c>
      <c r="H31" s="33" t="s">
        <v>16</v>
      </c>
      <c r="I31" s="35"/>
    </row>
    <row r="32" spans="1:10" ht="15.75" x14ac:dyDescent="0.25">
      <c r="A32" s="18"/>
      <c r="B32" s="19"/>
      <c r="C32" s="19" t="s">
        <v>23</v>
      </c>
      <c r="D32" s="20">
        <v>44797</v>
      </c>
      <c r="E32" s="19"/>
      <c r="F32" s="21">
        <v>5506250</v>
      </c>
      <c r="G32" s="22">
        <v>458854.17</v>
      </c>
      <c r="H32" s="33" t="s">
        <v>16</v>
      </c>
      <c r="I32" s="35"/>
    </row>
    <row r="33" spans="1:10" ht="15.75" x14ac:dyDescent="0.25">
      <c r="A33" s="18" t="s">
        <v>64</v>
      </c>
      <c r="B33" s="19" t="s">
        <v>65</v>
      </c>
      <c r="C33" s="19" t="s">
        <v>15</v>
      </c>
      <c r="D33" s="20">
        <v>44797</v>
      </c>
      <c r="E33" s="19">
        <v>2.5</v>
      </c>
      <c r="F33" s="21">
        <v>17715000</v>
      </c>
      <c r="G33" s="22">
        <v>219617.47</v>
      </c>
      <c r="H33" s="33" t="s">
        <v>16</v>
      </c>
      <c r="I33" s="35"/>
    </row>
    <row r="34" spans="1:10" ht="15.75" x14ac:dyDescent="0.25">
      <c r="A34" s="18" t="s">
        <v>66</v>
      </c>
      <c r="B34" s="19" t="s">
        <v>67</v>
      </c>
      <c r="C34" s="19" t="s">
        <v>26</v>
      </c>
      <c r="D34" s="20">
        <v>44798</v>
      </c>
      <c r="E34" s="19"/>
      <c r="F34" s="21">
        <v>9282000</v>
      </c>
      <c r="G34" s="22">
        <v>9282000</v>
      </c>
      <c r="H34" s="33" t="s">
        <v>16</v>
      </c>
      <c r="I34" s="35"/>
    </row>
    <row r="35" spans="1:10" ht="15.75" x14ac:dyDescent="0.25">
      <c r="A35" s="18"/>
      <c r="B35" s="19"/>
      <c r="C35" s="19" t="s">
        <v>15</v>
      </c>
      <c r="D35" s="20">
        <v>44798</v>
      </c>
      <c r="E35" s="19">
        <v>5</v>
      </c>
      <c r="F35" s="21">
        <v>9282000</v>
      </c>
      <c r="G35" s="22">
        <v>232050</v>
      </c>
      <c r="H35" s="33" t="s">
        <v>16</v>
      </c>
      <c r="I35" s="35"/>
    </row>
    <row r="36" spans="1:10" ht="15.75" x14ac:dyDescent="0.25">
      <c r="A36" s="18" t="s">
        <v>68</v>
      </c>
      <c r="B36" s="19" t="s">
        <v>69</v>
      </c>
      <c r="C36" s="19" t="s">
        <v>26</v>
      </c>
      <c r="D36" s="20">
        <v>44799</v>
      </c>
      <c r="E36" s="19"/>
      <c r="F36" s="21">
        <v>19000000</v>
      </c>
      <c r="G36" s="22">
        <v>19000000</v>
      </c>
      <c r="H36" s="33" t="s">
        <v>16</v>
      </c>
      <c r="I36" s="35"/>
    </row>
    <row r="37" spans="1:10" ht="15.75" x14ac:dyDescent="0.25">
      <c r="A37" s="18" t="s">
        <v>68</v>
      </c>
      <c r="B37" s="19"/>
      <c r="C37" s="19" t="s">
        <v>15</v>
      </c>
      <c r="D37" s="20">
        <v>44799</v>
      </c>
      <c r="E37" s="19">
        <v>2.5</v>
      </c>
      <c r="F37" s="21">
        <v>19000000</v>
      </c>
      <c r="G37" s="22">
        <v>239452.05</v>
      </c>
      <c r="H37" s="33" t="s">
        <v>16</v>
      </c>
      <c r="I37" s="35"/>
    </row>
    <row r="38" spans="1:10" ht="15.75" x14ac:dyDescent="0.25">
      <c r="A38" s="18" t="s">
        <v>70</v>
      </c>
      <c r="B38" s="19" t="s">
        <v>71</v>
      </c>
      <c r="C38" s="19" t="s">
        <v>15</v>
      </c>
      <c r="D38" s="20">
        <v>44799</v>
      </c>
      <c r="E38" s="19">
        <v>7</v>
      </c>
      <c r="F38" s="21">
        <v>160586</v>
      </c>
      <c r="G38" s="22">
        <v>5620.51</v>
      </c>
      <c r="H38" s="33" t="s">
        <v>16</v>
      </c>
      <c r="I38" s="35"/>
    </row>
    <row r="39" spans="1:10" ht="15.75" x14ac:dyDescent="0.25">
      <c r="A39" s="18" t="s">
        <v>70</v>
      </c>
      <c r="B39" s="19"/>
      <c r="C39" s="19" t="s">
        <v>23</v>
      </c>
      <c r="D39" s="20">
        <v>44799</v>
      </c>
      <c r="E39" s="19"/>
      <c r="F39" s="21">
        <v>160586</v>
      </c>
      <c r="G39" s="22">
        <v>15487.83</v>
      </c>
      <c r="H39" s="33" t="s">
        <v>16</v>
      </c>
      <c r="I39" s="35"/>
    </row>
    <row r="40" spans="1:10" ht="16.5" x14ac:dyDescent="0.3">
      <c r="A40" s="18" t="s">
        <v>72</v>
      </c>
      <c r="B40" s="19" t="s">
        <v>73</v>
      </c>
      <c r="C40" s="19" t="s">
        <v>15</v>
      </c>
      <c r="D40" s="20">
        <v>44799</v>
      </c>
      <c r="E40" s="19">
        <v>7</v>
      </c>
      <c r="F40" s="21">
        <v>3232585</v>
      </c>
      <c r="G40" s="22">
        <v>113140.48</v>
      </c>
      <c r="H40" s="33" t="s">
        <v>27</v>
      </c>
      <c r="I40" s="36">
        <f>G40*2.7</f>
        <v>305479.29600000003</v>
      </c>
      <c r="J40" s="29" t="s">
        <v>16</v>
      </c>
    </row>
    <row r="41" spans="1:10" ht="15.75" x14ac:dyDescent="0.25">
      <c r="A41" s="18" t="s">
        <v>72</v>
      </c>
      <c r="B41" s="19"/>
      <c r="C41" s="19" t="s">
        <v>23</v>
      </c>
      <c r="D41" s="20">
        <v>44799</v>
      </c>
      <c r="E41" s="19"/>
      <c r="F41" s="21">
        <v>3232585</v>
      </c>
      <c r="G41" s="22">
        <v>311770.02</v>
      </c>
      <c r="H41" s="33" t="s">
        <v>27</v>
      </c>
      <c r="I41" s="38"/>
      <c r="J41" s="30"/>
    </row>
    <row r="42" spans="1:10" ht="16.5" x14ac:dyDescent="0.3">
      <c r="A42" s="18" t="s">
        <v>74</v>
      </c>
      <c r="B42" s="19" t="s">
        <v>75</v>
      </c>
      <c r="C42" s="19" t="s">
        <v>15</v>
      </c>
      <c r="D42" s="20">
        <v>44801</v>
      </c>
      <c r="E42" s="19">
        <v>7.5</v>
      </c>
      <c r="F42" s="21">
        <v>15000000</v>
      </c>
      <c r="G42" s="22">
        <v>562500</v>
      </c>
      <c r="H42" s="33" t="s">
        <v>27</v>
      </c>
      <c r="I42" s="36">
        <f>G42*2.7</f>
        <v>1518750</v>
      </c>
      <c r="J42" s="29" t="s">
        <v>16</v>
      </c>
    </row>
    <row r="43" spans="1:10" ht="15.75" x14ac:dyDescent="0.25">
      <c r="A43" s="18" t="s">
        <v>76</v>
      </c>
      <c r="B43" s="19" t="s">
        <v>77</v>
      </c>
      <c r="C43" s="19" t="s">
        <v>15</v>
      </c>
      <c r="D43" s="20">
        <v>44801</v>
      </c>
      <c r="E43" s="19">
        <v>7</v>
      </c>
      <c r="F43" s="21">
        <v>24860000</v>
      </c>
      <c r="G43" s="22">
        <v>870100</v>
      </c>
      <c r="H43" s="33" t="s">
        <v>16</v>
      </c>
      <c r="I43" s="35"/>
    </row>
    <row r="44" spans="1:10" ht="15.75" x14ac:dyDescent="0.25">
      <c r="A44" s="18" t="s">
        <v>78</v>
      </c>
      <c r="B44" s="19" t="s">
        <v>79</v>
      </c>
      <c r="C44" s="19" t="s">
        <v>15</v>
      </c>
      <c r="D44" s="20">
        <v>44801</v>
      </c>
      <c r="E44" s="19">
        <v>5.75</v>
      </c>
      <c r="F44" s="21">
        <v>6181000</v>
      </c>
      <c r="G44" s="22">
        <v>177703.75</v>
      </c>
      <c r="H44" s="33" t="s">
        <v>16</v>
      </c>
      <c r="I44" s="35"/>
    </row>
    <row r="45" spans="1:10" ht="15.75" x14ac:dyDescent="0.25">
      <c r="A45" s="18" t="s">
        <v>80</v>
      </c>
      <c r="B45" s="19" t="s">
        <v>81</v>
      </c>
      <c r="C45" s="19" t="s">
        <v>15</v>
      </c>
      <c r="D45" s="20">
        <v>44802</v>
      </c>
      <c r="E45" s="19">
        <v>5.75</v>
      </c>
      <c r="F45" s="21">
        <v>15225000</v>
      </c>
      <c r="G45" s="22">
        <v>437718.75</v>
      </c>
      <c r="H45" s="33" t="s">
        <v>16</v>
      </c>
      <c r="I45" s="35"/>
    </row>
    <row r="46" spans="1:10" ht="15.75" x14ac:dyDescent="0.25">
      <c r="A46" s="18" t="s">
        <v>82</v>
      </c>
      <c r="B46" s="19" t="s">
        <v>83</v>
      </c>
      <c r="C46" s="19" t="s">
        <v>26</v>
      </c>
      <c r="D46" s="20">
        <v>44803</v>
      </c>
      <c r="E46" s="19"/>
      <c r="F46" s="21">
        <v>190000</v>
      </c>
      <c r="G46" s="22">
        <v>190000</v>
      </c>
      <c r="H46" s="33" t="s">
        <v>16</v>
      </c>
      <c r="I46" s="35"/>
    </row>
    <row r="47" spans="1:10" ht="15.75" x14ac:dyDescent="0.25">
      <c r="A47" s="18" t="s">
        <v>82</v>
      </c>
      <c r="B47" s="19"/>
      <c r="C47" s="19" t="s">
        <v>15</v>
      </c>
      <c r="D47" s="20">
        <v>44803</v>
      </c>
      <c r="E47" s="19">
        <v>3</v>
      </c>
      <c r="F47" s="21">
        <v>190000</v>
      </c>
      <c r="G47" s="22">
        <v>2873.42</v>
      </c>
      <c r="H47" s="33" t="s">
        <v>16</v>
      </c>
      <c r="I47" s="3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B26D-00CB-4E95-B324-426014024CE8}">
  <dimension ref="A1:M8"/>
  <sheetViews>
    <sheetView workbookViewId="0">
      <selection activeCell="E25" sqref="E25"/>
    </sheetView>
  </sheetViews>
  <sheetFormatPr defaultRowHeight="15" x14ac:dyDescent="0.25"/>
  <cols>
    <col min="1" max="1" width="16" bestFit="1" customWidth="1"/>
    <col min="2" max="2" width="14.5703125" bestFit="1" customWidth="1"/>
    <col min="3" max="3" width="17" bestFit="1" customWidth="1"/>
    <col min="4" max="4" width="13.7109375" bestFit="1" customWidth="1"/>
    <col min="5" max="5" width="11.42578125" bestFit="1" customWidth="1"/>
    <col min="6" max="6" width="15.7109375" bestFit="1" customWidth="1"/>
    <col min="7" max="7" width="4.7109375" bestFit="1" customWidth="1"/>
    <col min="8" max="8" width="15.7109375" bestFit="1" customWidth="1"/>
    <col min="9" max="9" width="15" style="15" bestFit="1" customWidth="1"/>
    <col min="10" max="10" width="10" bestFit="1" customWidth="1"/>
    <col min="11" max="11" width="17.7109375" bestFit="1" customWidth="1"/>
    <col min="12" max="12" width="15.42578125" bestFit="1" customWidth="1"/>
    <col min="13" max="13" width="19.7109375" bestFit="1" customWidth="1"/>
  </cols>
  <sheetData>
    <row r="1" spans="1:13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10" t="s">
        <v>10</v>
      </c>
      <c r="L1" s="2" t="s">
        <v>11</v>
      </c>
      <c r="M1" s="2" t="s">
        <v>12</v>
      </c>
    </row>
    <row r="2" spans="1:13" ht="15.75" x14ac:dyDescent="0.25">
      <c r="A2" s="3" t="s">
        <v>64</v>
      </c>
      <c r="B2" s="3" t="s">
        <v>65</v>
      </c>
      <c r="C2" s="3" t="s">
        <v>15</v>
      </c>
      <c r="D2" s="4">
        <v>44797</v>
      </c>
      <c r="E2" s="4">
        <v>44796</v>
      </c>
      <c r="F2" s="4">
        <v>44797</v>
      </c>
      <c r="G2" s="3">
        <v>2.5</v>
      </c>
      <c r="H2" s="5">
        <v>17715000</v>
      </c>
      <c r="I2" s="12">
        <v>219617.47</v>
      </c>
      <c r="J2" s="3" t="s">
        <v>16</v>
      </c>
      <c r="K2" s="11">
        <v>14</v>
      </c>
      <c r="L2" s="3" t="s">
        <v>17</v>
      </c>
      <c r="M2" s="3" t="s">
        <v>18</v>
      </c>
    </row>
    <row r="4" spans="1:13" ht="15.75" x14ac:dyDescent="0.25">
      <c r="A4" s="3" t="s">
        <v>68</v>
      </c>
      <c r="B4" s="3" t="s">
        <v>69</v>
      </c>
      <c r="C4" s="3" t="s">
        <v>26</v>
      </c>
      <c r="D4" s="4">
        <v>44799</v>
      </c>
      <c r="E4" s="4">
        <v>44798</v>
      </c>
      <c r="F4" s="4">
        <v>44799</v>
      </c>
      <c r="G4" s="3"/>
      <c r="H4" s="5">
        <v>19000000</v>
      </c>
      <c r="I4" s="12">
        <v>19000000</v>
      </c>
      <c r="J4" s="3" t="s">
        <v>16</v>
      </c>
      <c r="K4" s="11">
        <v>24</v>
      </c>
      <c r="L4" s="3" t="s">
        <v>17</v>
      </c>
      <c r="M4" s="3" t="s">
        <v>18</v>
      </c>
    </row>
    <row r="5" spans="1:13" ht="15.75" x14ac:dyDescent="0.25">
      <c r="A5" s="3" t="s">
        <v>68</v>
      </c>
      <c r="B5" s="3"/>
      <c r="C5" s="3" t="s">
        <v>15</v>
      </c>
      <c r="D5" s="4">
        <v>44799</v>
      </c>
      <c r="E5" s="4">
        <v>44798</v>
      </c>
      <c r="F5" s="4">
        <v>44799</v>
      </c>
      <c r="G5" s="3">
        <v>2.5</v>
      </c>
      <c r="H5" s="5">
        <v>19000000</v>
      </c>
      <c r="I5" s="12">
        <v>239452.05</v>
      </c>
      <c r="J5" s="3" t="s">
        <v>16</v>
      </c>
      <c r="K5" s="11">
        <v>24</v>
      </c>
      <c r="L5" s="3" t="s">
        <v>17</v>
      </c>
      <c r="M5" s="3" t="s">
        <v>18</v>
      </c>
    </row>
    <row r="7" spans="1:13" ht="15.75" x14ac:dyDescent="0.25">
      <c r="A7" s="3" t="s">
        <v>82</v>
      </c>
      <c r="B7" s="3" t="s">
        <v>83</v>
      </c>
      <c r="C7" s="3" t="s">
        <v>26</v>
      </c>
      <c r="D7" s="4">
        <v>44803</v>
      </c>
      <c r="E7" s="4">
        <v>44802</v>
      </c>
      <c r="F7" s="4">
        <v>44803</v>
      </c>
      <c r="G7" s="3"/>
      <c r="H7" s="5">
        <v>190000</v>
      </c>
      <c r="I7" s="12">
        <v>190000</v>
      </c>
      <c r="J7" s="3" t="s">
        <v>16</v>
      </c>
      <c r="K7" s="11">
        <v>7</v>
      </c>
      <c r="L7" s="3" t="s">
        <v>17</v>
      </c>
      <c r="M7" s="3" t="s">
        <v>18</v>
      </c>
    </row>
    <row r="8" spans="1:13" ht="15.75" x14ac:dyDescent="0.25">
      <c r="A8" s="3" t="s">
        <v>82</v>
      </c>
      <c r="B8" s="3"/>
      <c r="C8" s="3" t="s">
        <v>15</v>
      </c>
      <c r="D8" s="4">
        <v>44803</v>
      </c>
      <c r="E8" s="4">
        <v>44802</v>
      </c>
      <c r="F8" s="4">
        <v>44803</v>
      </c>
      <c r="G8" s="3">
        <v>3</v>
      </c>
      <c r="H8" s="5">
        <v>190000</v>
      </c>
      <c r="I8" s="12">
        <v>2873.42</v>
      </c>
      <c r="J8" s="3" t="s">
        <v>16</v>
      </c>
      <c r="K8" s="11">
        <v>7</v>
      </c>
      <c r="L8" s="3" t="s">
        <v>17</v>
      </c>
      <c r="M8" s="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7FFE-9F8F-46C5-8FD1-FC392DA3A528}">
  <dimension ref="A1:O6"/>
  <sheetViews>
    <sheetView workbookViewId="0">
      <selection activeCell="D8" sqref="D8"/>
    </sheetView>
  </sheetViews>
  <sheetFormatPr defaultRowHeight="15" x14ac:dyDescent="0.25"/>
  <cols>
    <col min="1" max="1" width="16" bestFit="1" customWidth="1"/>
    <col min="2" max="2" width="29.7109375" bestFit="1" customWidth="1"/>
    <col min="3" max="3" width="17.42578125" bestFit="1" customWidth="1"/>
    <col min="4" max="4" width="13.7109375" bestFit="1" customWidth="1"/>
    <col min="5" max="5" width="11.42578125" bestFit="1" customWidth="1"/>
    <col min="6" max="6" width="15.7109375" bestFit="1" customWidth="1"/>
    <col min="7" max="7" width="5.42578125" bestFit="1" customWidth="1"/>
    <col min="8" max="8" width="15.7109375" bestFit="1" customWidth="1"/>
    <col min="9" max="9" width="13.85546875" bestFit="1" customWidth="1"/>
    <col min="10" max="10" width="10" bestFit="1" customWidth="1"/>
    <col min="11" max="11" width="17.7109375" bestFit="1" customWidth="1"/>
    <col min="12" max="12" width="15.42578125" bestFit="1" customWidth="1"/>
    <col min="13" max="13" width="19.7109375" bestFit="1" customWidth="1"/>
    <col min="14" max="14" width="13.42578125" bestFit="1" customWidth="1"/>
  </cols>
  <sheetData>
    <row r="1" spans="1:1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0" t="s">
        <v>10</v>
      </c>
      <c r="L1" s="2" t="s">
        <v>11</v>
      </c>
      <c r="M1" s="2" t="s">
        <v>12</v>
      </c>
    </row>
    <row r="2" spans="1:15" ht="15.75" x14ac:dyDescent="0.25">
      <c r="A2" s="3"/>
      <c r="B2" s="3"/>
      <c r="C2" s="3"/>
      <c r="D2" s="4"/>
      <c r="E2" s="4"/>
      <c r="F2" s="4"/>
      <c r="G2" s="3"/>
      <c r="H2" s="5"/>
      <c r="I2" s="12"/>
      <c r="J2" s="3"/>
      <c r="K2" s="11"/>
      <c r="L2" s="3"/>
      <c r="M2" s="3"/>
    </row>
    <row r="3" spans="1:15" ht="15.75" x14ac:dyDescent="0.25">
      <c r="A3" s="3" t="s">
        <v>50</v>
      </c>
      <c r="B3" s="3" t="s">
        <v>51</v>
      </c>
      <c r="C3" s="3" t="s">
        <v>15</v>
      </c>
      <c r="D3" s="4">
        <v>44795</v>
      </c>
      <c r="E3" s="4">
        <v>44792</v>
      </c>
      <c r="F3" s="4">
        <v>44795</v>
      </c>
      <c r="G3" s="3">
        <v>6.5</v>
      </c>
      <c r="H3" s="5">
        <v>26625000</v>
      </c>
      <c r="I3" s="12">
        <f>865312.5/2</f>
        <v>432656.25</v>
      </c>
      <c r="J3" s="3" t="s">
        <v>16</v>
      </c>
      <c r="K3" s="11">
        <v>3</v>
      </c>
      <c r="L3" s="3" t="s">
        <v>17</v>
      </c>
      <c r="M3" s="3" t="s">
        <v>18</v>
      </c>
    </row>
    <row r="4" spans="1:15" ht="15.75" x14ac:dyDescent="0.25">
      <c r="A4" s="3"/>
      <c r="B4" s="3"/>
      <c r="C4" s="3" t="s">
        <v>23</v>
      </c>
      <c r="D4" s="4">
        <v>44795</v>
      </c>
      <c r="E4" s="4">
        <v>44792</v>
      </c>
      <c r="F4" s="4">
        <v>44795</v>
      </c>
      <c r="G4" s="3"/>
      <c r="H4" s="5">
        <v>26625000</v>
      </c>
      <c r="I4" s="16">
        <v>1331250</v>
      </c>
      <c r="J4" s="3" t="s">
        <v>16</v>
      </c>
      <c r="K4" s="11">
        <v>3</v>
      </c>
      <c r="L4" s="3" t="s">
        <v>17</v>
      </c>
      <c r="M4" s="3" t="s">
        <v>18</v>
      </c>
    </row>
    <row r="6" spans="1:15" ht="15.75" x14ac:dyDescent="0.25">
      <c r="A6" s="3" t="s">
        <v>74</v>
      </c>
      <c r="B6" s="3" t="s">
        <v>75</v>
      </c>
      <c r="C6" s="3" t="s">
        <v>15</v>
      </c>
      <c r="D6" s="4">
        <v>44801</v>
      </c>
      <c r="E6" s="4">
        <v>44799</v>
      </c>
      <c r="F6" s="4">
        <v>44801</v>
      </c>
      <c r="G6" s="3">
        <v>7.5</v>
      </c>
      <c r="H6" s="5">
        <v>15000000</v>
      </c>
      <c r="I6" s="5">
        <v>562500</v>
      </c>
      <c r="J6" s="3" t="s">
        <v>27</v>
      </c>
      <c r="K6" s="11">
        <v>17</v>
      </c>
      <c r="L6" s="3" t="s">
        <v>17</v>
      </c>
      <c r="M6" s="3" t="s">
        <v>18</v>
      </c>
      <c r="N6" s="6">
        <f>I6*2.7</f>
        <v>1518750</v>
      </c>
      <c r="O6" s="9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906B-025C-43AF-BD2A-73A495022609}">
  <dimension ref="A1:M9"/>
  <sheetViews>
    <sheetView workbookViewId="0">
      <selection activeCell="C16" sqref="C16"/>
    </sheetView>
  </sheetViews>
  <sheetFormatPr defaultRowHeight="15" x14ac:dyDescent="0.25"/>
  <cols>
    <col min="1" max="1" width="16.28515625" bestFit="1" customWidth="1"/>
    <col min="2" max="2" width="29.28515625" bestFit="1" customWidth="1"/>
    <col min="3" max="3" width="17.42578125" bestFit="1" customWidth="1"/>
    <col min="4" max="4" width="13.7109375" bestFit="1" customWidth="1"/>
    <col min="5" max="5" width="11.42578125" bestFit="1" customWidth="1"/>
    <col min="6" max="6" width="15.7109375" bestFit="1" customWidth="1"/>
    <col min="7" max="7" width="5.42578125" bestFit="1" customWidth="1"/>
    <col min="8" max="8" width="15.7109375" bestFit="1" customWidth="1"/>
    <col min="9" max="9" width="14.5703125" bestFit="1" customWidth="1"/>
    <col min="10" max="10" width="10" bestFit="1" customWidth="1"/>
    <col min="11" max="11" width="17.7109375" bestFit="1" customWidth="1"/>
    <col min="12" max="12" width="15.42578125" bestFit="1" customWidth="1"/>
    <col min="13" max="13" width="19.7109375" bestFit="1" customWidth="1"/>
    <col min="14" max="14" width="13.42578125" bestFit="1" customWidth="1"/>
  </cols>
  <sheetData>
    <row r="1" spans="1:13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0" t="s">
        <v>10</v>
      </c>
      <c r="L1" s="2" t="s">
        <v>11</v>
      </c>
      <c r="M1" s="2" t="s">
        <v>12</v>
      </c>
    </row>
    <row r="3" spans="1:13" ht="15.75" x14ac:dyDescent="0.25">
      <c r="A3" s="3" t="s">
        <v>40</v>
      </c>
      <c r="B3" s="3" t="s">
        <v>41</v>
      </c>
      <c r="C3" s="3" t="s">
        <v>15</v>
      </c>
      <c r="D3" s="4">
        <v>44787</v>
      </c>
      <c r="E3" s="4">
        <v>44785</v>
      </c>
      <c r="F3" s="4">
        <v>44787</v>
      </c>
      <c r="G3" s="3">
        <v>7.5</v>
      </c>
      <c r="H3" s="5">
        <v>7000000</v>
      </c>
      <c r="I3" s="5">
        <v>262500</v>
      </c>
      <c r="J3" s="3" t="s">
        <v>16</v>
      </c>
      <c r="K3" s="11">
        <v>12</v>
      </c>
      <c r="L3" s="3" t="s">
        <v>17</v>
      </c>
      <c r="M3" s="3" t="s">
        <v>18</v>
      </c>
    </row>
    <row r="6" spans="1:13" ht="15.75" x14ac:dyDescent="0.25">
      <c r="A6" s="3" t="s">
        <v>52</v>
      </c>
      <c r="B6" s="3" t="s">
        <v>53</v>
      </c>
      <c r="C6" s="3" t="s">
        <v>15</v>
      </c>
      <c r="D6" s="4">
        <v>44795</v>
      </c>
      <c r="E6" s="4">
        <v>44792</v>
      </c>
      <c r="F6" s="4">
        <v>44795</v>
      </c>
      <c r="G6" s="3">
        <v>7</v>
      </c>
      <c r="H6" s="5">
        <v>15000000</v>
      </c>
      <c r="I6" s="5">
        <v>525000</v>
      </c>
      <c r="J6" s="3" t="s">
        <v>16</v>
      </c>
      <c r="K6" s="11">
        <v>4</v>
      </c>
      <c r="L6" s="3" t="s">
        <v>17</v>
      </c>
      <c r="M6" s="3" t="s">
        <v>18</v>
      </c>
    </row>
    <row r="7" spans="1:13" ht="15.75" x14ac:dyDescent="0.25">
      <c r="A7" s="3"/>
      <c r="B7" s="3"/>
      <c r="C7" s="3"/>
      <c r="D7" s="4"/>
      <c r="E7" s="4"/>
      <c r="F7" s="4"/>
      <c r="G7" s="3"/>
      <c r="H7" s="5"/>
      <c r="I7" s="5"/>
      <c r="J7" s="3"/>
      <c r="K7" s="11"/>
      <c r="L7" s="3"/>
      <c r="M7" s="3"/>
    </row>
    <row r="8" spans="1:13" ht="15.75" x14ac:dyDescent="0.25">
      <c r="A8" s="3"/>
      <c r="B8" s="3"/>
      <c r="C8" s="3"/>
      <c r="D8" s="4"/>
      <c r="E8" s="4"/>
      <c r="F8" s="4"/>
      <c r="G8" s="3"/>
      <c r="H8" s="5"/>
      <c r="I8" s="5"/>
      <c r="J8" s="3"/>
      <c r="K8" s="11"/>
      <c r="L8" s="3"/>
      <c r="M8" s="3"/>
    </row>
    <row r="9" spans="1:13" ht="15.75" x14ac:dyDescent="0.25">
      <c r="A9" s="3" t="s">
        <v>58</v>
      </c>
      <c r="B9" s="3" t="s">
        <v>59</v>
      </c>
      <c r="C9" s="3" t="s">
        <v>15</v>
      </c>
      <c r="D9" s="4">
        <v>44796</v>
      </c>
      <c r="E9" s="4">
        <v>44795</v>
      </c>
      <c r="F9" s="4">
        <v>44796</v>
      </c>
      <c r="G9" s="3">
        <v>6.25</v>
      </c>
      <c r="H9" s="5">
        <v>13940000</v>
      </c>
      <c r="I9" s="5">
        <v>435625</v>
      </c>
      <c r="J9" s="3" t="s">
        <v>16</v>
      </c>
      <c r="K9" s="11">
        <v>25</v>
      </c>
      <c r="L9" s="3" t="s">
        <v>17</v>
      </c>
      <c r="M9" s="3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91B9-F2A4-4A65-A303-2017FC4794C6}">
  <dimension ref="A1:O11"/>
  <sheetViews>
    <sheetView workbookViewId="0">
      <selection activeCell="H16" sqref="H16"/>
    </sheetView>
  </sheetViews>
  <sheetFormatPr defaultRowHeight="15" x14ac:dyDescent="0.25"/>
  <cols>
    <col min="1" max="1" width="15.28515625" bestFit="1" customWidth="1"/>
    <col min="2" max="2" width="29.28515625" bestFit="1" customWidth="1"/>
    <col min="3" max="3" width="17.42578125" bestFit="1" customWidth="1"/>
    <col min="4" max="4" width="13.7109375" bestFit="1" customWidth="1"/>
    <col min="5" max="5" width="11.42578125" bestFit="1" customWidth="1"/>
    <col min="6" max="6" width="15.7109375" bestFit="1" customWidth="1"/>
    <col min="7" max="7" width="5.42578125" bestFit="1" customWidth="1"/>
    <col min="8" max="8" width="15.7109375" bestFit="1" customWidth="1"/>
    <col min="9" max="9" width="12.7109375" bestFit="1" customWidth="1"/>
    <col min="10" max="10" width="10" bestFit="1" customWidth="1"/>
    <col min="11" max="11" width="17.7109375" bestFit="1" customWidth="1"/>
    <col min="12" max="12" width="15.42578125" bestFit="1" customWidth="1"/>
    <col min="13" max="13" width="19.7109375" bestFit="1" customWidth="1"/>
    <col min="14" max="14" width="11.7109375" bestFit="1" customWidth="1"/>
  </cols>
  <sheetData>
    <row r="1" spans="1:1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0" t="s">
        <v>10</v>
      </c>
      <c r="L1" s="2" t="s">
        <v>11</v>
      </c>
      <c r="M1" s="2" t="s">
        <v>12</v>
      </c>
    </row>
    <row r="2" spans="1:15" ht="15.75" x14ac:dyDescent="0.25">
      <c r="A2" s="3" t="s">
        <v>21</v>
      </c>
      <c r="B2" s="3" t="s">
        <v>22</v>
      </c>
      <c r="C2" s="3" t="s">
        <v>15</v>
      </c>
      <c r="D2" s="4">
        <v>44775</v>
      </c>
      <c r="E2" s="4">
        <v>44774</v>
      </c>
      <c r="F2" s="4">
        <v>44775</v>
      </c>
      <c r="G2" s="3">
        <v>7.5</v>
      </c>
      <c r="H2" s="5">
        <v>5625000</v>
      </c>
      <c r="I2" s="12">
        <v>210937.5</v>
      </c>
      <c r="J2" s="3" t="s">
        <v>16</v>
      </c>
      <c r="K2" s="11">
        <v>7</v>
      </c>
      <c r="L2" s="3" t="s">
        <v>17</v>
      </c>
      <c r="M2" s="3" t="s">
        <v>18</v>
      </c>
    </row>
    <row r="3" spans="1:15" ht="15.75" x14ac:dyDescent="0.25">
      <c r="A3" s="3"/>
      <c r="B3" s="3"/>
      <c r="C3" s="3" t="s">
        <v>23</v>
      </c>
      <c r="D3" s="4">
        <v>44775</v>
      </c>
      <c r="E3" s="4">
        <v>44774</v>
      </c>
      <c r="F3" s="4">
        <v>44775</v>
      </c>
      <c r="G3" s="3"/>
      <c r="H3" s="5">
        <v>5625000</v>
      </c>
      <c r="I3" s="12">
        <v>937500</v>
      </c>
      <c r="J3" s="3" t="s">
        <v>16</v>
      </c>
      <c r="K3" s="11">
        <v>7</v>
      </c>
      <c r="L3" s="3" t="s">
        <v>17</v>
      </c>
      <c r="M3" s="3" t="s">
        <v>18</v>
      </c>
    </row>
    <row r="5" spans="1:15" ht="15.75" x14ac:dyDescent="0.25">
      <c r="A5" s="3" t="s">
        <v>70</v>
      </c>
      <c r="B5" s="3" t="s">
        <v>71</v>
      </c>
      <c r="C5" s="3" t="s">
        <v>15</v>
      </c>
      <c r="D5" s="4">
        <v>44799</v>
      </c>
      <c r="E5" s="4">
        <v>44798</v>
      </c>
      <c r="F5" s="4">
        <v>44799</v>
      </c>
      <c r="G5" s="3">
        <v>7</v>
      </c>
      <c r="H5" s="5">
        <v>160586</v>
      </c>
      <c r="I5" s="12">
        <v>5620.51</v>
      </c>
      <c r="J5" s="3" t="s">
        <v>16</v>
      </c>
      <c r="K5" s="11">
        <v>4</v>
      </c>
      <c r="L5" s="3" t="s">
        <v>17</v>
      </c>
      <c r="M5" s="3" t="s">
        <v>18</v>
      </c>
    </row>
    <row r="6" spans="1:15" ht="15.75" x14ac:dyDescent="0.25">
      <c r="A6" s="3" t="s">
        <v>70</v>
      </c>
      <c r="B6" s="3"/>
      <c r="C6" s="3" t="s">
        <v>23</v>
      </c>
      <c r="D6" s="4">
        <v>44799</v>
      </c>
      <c r="E6" s="4">
        <v>44798</v>
      </c>
      <c r="F6" s="4">
        <v>44799</v>
      </c>
      <c r="G6" s="3"/>
      <c r="H6" s="5">
        <v>160586</v>
      </c>
      <c r="I6" s="12">
        <v>15487.83</v>
      </c>
      <c r="J6" s="3" t="s">
        <v>16</v>
      </c>
      <c r="K6" s="11">
        <v>4</v>
      </c>
      <c r="L6" s="3" t="s">
        <v>17</v>
      </c>
      <c r="M6" s="3" t="s">
        <v>18</v>
      </c>
    </row>
    <row r="8" spans="1:15" ht="15.75" x14ac:dyDescent="0.25">
      <c r="A8" s="3" t="s">
        <v>72</v>
      </c>
      <c r="B8" s="3" t="s">
        <v>73</v>
      </c>
      <c r="C8" s="3" t="s">
        <v>15</v>
      </c>
      <c r="D8" s="4">
        <v>44799</v>
      </c>
      <c r="E8" s="4">
        <v>44798</v>
      </c>
      <c r="F8" s="4">
        <v>44799</v>
      </c>
      <c r="G8" s="3">
        <v>7</v>
      </c>
      <c r="H8" s="5">
        <v>3232585</v>
      </c>
      <c r="I8" s="12">
        <v>113140.48</v>
      </c>
      <c r="J8" s="3" t="s">
        <v>27</v>
      </c>
      <c r="K8" s="11">
        <v>14</v>
      </c>
      <c r="L8" s="3" t="s">
        <v>17</v>
      </c>
      <c r="M8" s="3" t="s">
        <v>18</v>
      </c>
      <c r="N8" s="6">
        <f>I8*2.7</f>
        <v>305479.29600000003</v>
      </c>
      <c r="O8" s="9" t="s">
        <v>16</v>
      </c>
    </row>
    <row r="9" spans="1:15" ht="15.75" x14ac:dyDescent="0.25">
      <c r="A9" s="3" t="s">
        <v>72</v>
      </c>
      <c r="B9" s="3"/>
      <c r="C9" s="3" t="s">
        <v>23</v>
      </c>
      <c r="D9" s="4">
        <v>44799</v>
      </c>
      <c r="E9" s="4">
        <v>44798</v>
      </c>
      <c r="F9" s="4">
        <v>44799</v>
      </c>
      <c r="G9" s="3"/>
      <c r="H9" s="5">
        <v>3232585</v>
      </c>
      <c r="I9" s="12">
        <v>311770.02</v>
      </c>
      <c r="J9" s="3" t="s">
        <v>27</v>
      </c>
      <c r="K9" s="11">
        <v>14</v>
      </c>
      <c r="L9" s="3" t="s">
        <v>17</v>
      </c>
      <c r="M9" s="3" t="s">
        <v>18</v>
      </c>
      <c r="N9" s="8"/>
      <c r="O9" s="8"/>
    </row>
    <row r="11" spans="1:15" ht="15.75" x14ac:dyDescent="0.25">
      <c r="A11" s="3" t="s">
        <v>78</v>
      </c>
      <c r="B11" s="3" t="s">
        <v>79</v>
      </c>
      <c r="C11" s="3" t="s">
        <v>15</v>
      </c>
      <c r="D11" s="4">
        <v>44801</v>
      </c>
      <c r="E11" s="4">
        <v>44799</v>
      </c>
      <c r="F11" s="4">
        <v>44801</v>
      </c>
      <c r="G11" s="3">
        <v>5.75</v>
      </c>
      <c r="H11" s="5">
        <v>6181000</v>
      </c>
      <c r="I11" s="12">
        <v>177703.75</v>
      </c>
      <c r="J11" s="3" t="s">
        <v>16</v>
      </c>
      <c r="K11" s="11">
        <v>9</v>
      </c>
      <c r="L11" s="3" t="s">
        <v>17</v>
      </c>
      <c r="M11" s="3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BA04-D2BE-49A6-8D3B-4AC05AAA8745}">
  <dimension ref="A1:O6"/>
  <sheetViews>
    <sheetView workbookViewId="0">
      <selection activeCell="E15" sqref="E15"/>
    </sheetView>
  </sheetViews>
  <sheetFormatPr defaultRowHeight="15" x14ac:dyDescent="0.25"/>
  <cols>
    <col min="1" max="1" width="15.42578125" bestFit="1" customWidth="1"/>
    <col min="2" max="2" width="29" bestFit="1" customWidth="1"/>
    <col min="3" max="3" width="17.42578125" bestFit="1" customWidth="1"/>
    <col min="4" max="4" width="13.7109375" bestFit="1" customWidth="1"/>
    <col min="5" max="5" width="11.42578125" bestFit="1" customWidth="1"/>
    <col min="6" max="6" width="15.7109375" bestFit="1" customWidth="1"/>
    <col min="7" max="7" width="5.42578125" bestFit="1" customWidth="1"/>
    <col min="8" max="8" width="14.5703125" bestFit="1" customWidth="1"/>
    <col min="9" max="9" width="13.85546875" style="15" bestFit="1" customWidth="1"/>
    <col min="10" max="10" width="10" bestFit="1" customWidth="1"/>
    <col min="11" max="11" width="17.7109375" bestFit="1" customWidth="1"/>
    <col min="12" max="12" width="15.42578125" bestFit="1" customWidth="1"/>
    <col min="13" max="13" width="19.7109375" bestFit="1" customWidth="1"/>
    <col min="14" max="14" width="11.7109375" bestFit="1" customWidth="1"/>
  </cols>
  <sheetData>
    <row r="1" spans="1:1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10" t="s">
        <v>10</v>
      </c>
      <c r="L1" s="2" t="s">
        <v>11</v>
      </c>
      <c r="M1" s="2" t="s">
        <v>12</v>
      </c>
    </row>
    <row r="2" spans="1:15" ht="15.75" x14ac:dyDescent="0.25">
      <c r="A2" s="3" t="s">
        <v>38</v>
      </c>
      <c r="B2" s="3" t="s">
        <v>39</v>
      </c>
      <c r="C2" s="3" t="s">
        <v>26</v>
      </c>
      <c r="D2" s="4">
        <v>44784</v>
      </c>
      <c r="E2" s="4">
        <v>44783</v>
      </c>
      <c r="F2" s="4">
        <v>44784</v>
      </c>
      <c r="G2" s="3"/>
      <c r="H2" s="5">
        <v>9281000</v>
      </c>
      <c r="I2" s="12">
        <v>9281000</v>
      </c>
      <c r="J2" s="3" t="s">
        <v>27</v>
      </c>
      <c r="K2" s="11">
        <v>19</v>
      </c>
      <c r="L2" s="3" t="s">
        <v>17</v>
      </c>
      <c r="M2" s="3" t="s">
        <v>18</v>
      </c>
    </row>
    <row r="3" spans="1:15" ht="15.75" x14ac:dyDescent="0.25">
      <c r="A3" s="3"/>
      <c r="B3" s="3"/>
      <c r="C3" s="3" t="s">
        <v>15</v>
      </c>
      <c r="D3" s="4">
        <v>44784</v>
      </c>
      <c r="E3" s="4">
        <v>44783</v>
      </c>
      <c r="F3" s="4">
        <v>44784</v>
      </c>
      <c r="G3" s="3">
        <v>3.25</v>
      </c>
      <c r="H3" s="5">
        <v>9281000</v>
      </c>
      <c r="I3" s="12">
        <v>150816.25</v>
      </c>
      <c r="J3" s="3" t="s">
        <v>27</v>
      </c>
      <c r="K3" s="11">
        <v>19</v>
      </c>
      <c r="L3" s="3" t="s">
        <v>17</v>
      </c>
      <c r="M3" s="3" t="s">
        <v>18</v>
      </c>
      <c r="N3" s="6">
        <f>I3*2.7</f>
        <v>407203.875</v>
      </c>
      <c r="O3" s="7" t="s">
        <v>16</v>
      </c>
    </row>
    <row r="5" spans="1:15" ht="15.75" x14ac:dyDescent="0.25">
      <c r="I5" s="16"/>
    </row>
    <row r="6" spans="1:15" ht="15.75" x14ac:dyDescent="0.25">
      <c r="I6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571B-7E93-4B46-829B-48BC9B7AA772}">
  <dimension ref="A1:O81"/>
  <sheetViews>
    <sheetView topLeftCell="A61" workbookViewId="0">
      <selection activeCell="I80" sqref="I80"/>
    </sheetView>
  </sheetViews>
  <sheetFormatPr defaultRowHeight="15" x14ac:dyDescent="0.25"/>
  <cols>
    <col min="1" max="1" width="16.28515625" bestFit="1" customWidth="1"/>
    <col min="2" max="2" width="29.7109375" bestFit="1" customWidth="1"/>
    <col min="3" max="3" width="17.42578125" bestFit="1" customWidth="1"/>
    <col min="4" max="4" width="13.7109375" bestFit="1" customWidth="1"/>
    <col min="5" max="5" width="11.42578125" bestFit="1" customWidth="1"/>
    <col min="6" max="6" width="15.7109375" bestFit="1" customWidth="1"/>
    <col min="7" max="7" width="5.42578125" bestFit="1" customWidth="1"/>
    <col min="8" max="8" width="16.7109375" bestFit="1" customWidth="1"/>
    <col min="9" max="9" width="16.140625" style="15" bestFit="1" customWidth="1"/>
    <col min="10" max="10" width="10" bestFit="1" customWidth="1"/>
    <col min="11" max="11" width="17.7109375" bestFit="1" customWidth="1"/>
    <col min="12" max="12" width="15.42578125" bestFit="1" customWidth="1"/>
    <col min="13" max="13" width="19.7109375" bestFit="1" customWidth="1"/>
    <col min="14" max="14" width="13.42578125" bestFit="1" customWidth="1"/>
  </cols>
  <sheetData>
    <row r="1" spans="1:15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10" t="s">
        <v>10</v>
      </c>
      <c r="L1" s="2" t="s">
        <v>11</v>
      </c>
      <c r="M1" s="2" t="s">
        <v>12</v>
      </c>
      <c r="N1" s="1"/>
      <c r="O1" s="1"/>
    </row>
    <row r="2" spans="1:15" ht="15.75" x14ac:dyDescent="0.25">
      <c r="A2" s="3" t="s">
        <v>13</v>
      </c>
      <c r="B2" s="3" t="s">
        <v>14</v>
      </c>
      <c r="C2" s="3" t="s">
        <v>15</v>
      </c>
      <c r="D2" s="4">
        <v>44774</v>
      </c>
      <c r="E2" s="4">
        <v>44771</v>
      </c>
      <c r="F2" s="4">
        <v>44774</v>
      </c>
      <c r="G2" s="3">
        <v>6.95</v>
      </c>
      <c r="H2" s="5">
        <v>50000000</v>
      </c>
      <c r="I2" s="12">
        <v>1737500</v>
      </c>
      <c r="J2" s="3" t="s">
        <v>16</v>
      </c>
      <c r="K2" s="11">
        <v>22</v>
      </c>
      <c r="L2" s="3" t="s">
        <v>17</v>
      </c>
      <c r="M2" s="3" t="s">
        <v>18</v>
      </c>
    </row>
    <row r="3" spans="1:15" ht="15.75" x14ac:dyDescent="0.25">
      <c r="A3" s="3"/>
      <c r="B3" s="3"/>
      <c r="C3" s="3"/>
      <c r="D3" s="4"/>
      <c r="E3" s="4"/>
      <c r="F3" s="4"/>
      <c r="G3" s="3"/>
      <c r="H3" s="5"/>
      <c r="I3" s="12"/>
      <c r="J3" s="3"/>
      <c r="K3" s="11"/>
      <c r="L3" s="3"/>
      <c r="M3" s="3"/>
    </row>
    <row r="4" spans="1:15" ht="15.75" x14ac:dyDescent="0.25">
      <c r="A4" s="3" t="s">
        <v>19</v>
      </c>
      <c r="B4" s="3" t="s">
        <v>20</v>
      </c>
      <c r="C4" s="3" t="s">
        <v>15</v>
      </c>
      <c r="D4" s="4">
        <v>44775</v>
      </c>
      <c r="E4" s="4">
        <v>44774</v>
      </c>
      <c r="F4" s="4">
        <v>44775</v>
      </c>
      <c r="G4" s="3">
        <v>7.5</v>
      </c>
      <c r="H4" s="5">
        <v>18286000</v>
      </c>
      <c r="I4" s="12">
        <v>685725</v>
      </c>
      <c r="J4" s="3" t="s">
        <v>16</v>
      </c>
      <c r="K4" s="11">
        <v>28</v>
      </c>
      <c r="L4" s="3" t="s">
        <v>17</v>
      </c>
      <c r="M4" s="3" t="s">
        <v>18</v>
      </c>
    </row>
    <row r="5" spans="1:15" ht="15.75" x14ac:dyDescent="0.25">
      <c r="A5" s="3"/>
      <c r="B5" s="3"/>
      <c r="C5" s="3"/>
      <c r="D5" s="4"/>
      <c r="E5" s="4"/>
      <c r="F5" s="4"/>
      <c r="G5" s="3"/>
      <c r="H5" s="5"/>
      <c r="I5" s="12"/>
      <c r="J5" s="3"/>
      <c r="K5" s="11"/>
      <c r="L5" s="3"/>
      <c r="M5" s="3"/>
    </row>
    <row r="6" spans="1:15" ht="15.75" x14ac:dyDescent="0.25">
      <c r="A6" s="3" t="s">
        <v>21</v>
      </c>
      <c r="B6" s="3" t="s">
        <v>22</v>
      </c>
      <c r="C6" s="3" t="s">
        <v>15</v>
      </c>
      <c r="D6" s="4">
        <v>44775</v>
      </c>
      <c r="E6" s="4">
        <v>44774</v>
      </c>
      <c r="F6" s="4">
        <v>44775</v>
      </c>
      <c r="G6" s="3">
        <v>7.5</v>
      </c>
      <c r="H6" s="5">
        <v>5625000</v>
      </c>
      <c r="I6" s="12">
        <v>210937.5</v>
      </c>
      <c r="J6" s="3" t="s">
        <v>16</v>
      </c>
      <c r="K6" s="11">
        <v>7</v>
      </c>
      <c r="L6" s="3" t="s">
        <v>17</v>
      </c>
      <c r="M6" s="3" t="s">
        <v>18</v>
      </c>
    </row>
    <row r="7" spans="1:15" ht="15.75" x14ac:dyDescent="0.25">
      <c r="A7" s="3"/>
      <c r="B7" s="3"/>
      <c r="C7" s="3" t="s">
        <v>23</v>
      </c>
      <c r="D7" s="4">
        <v>44775</v>
      </c>
      <c r="E7" s="4">
        <v>44774</v>
      </c>
      <c r="F7" s="4">
        <v>44775</v>
      </c>
      <c r="G7" s="3"/>
      <c r="H7" s="5">
        <v>5625000</v>
      </c>
      <c r="I7" s="13">
        <v>937500</v>
      </c>
      <c r="J7" s="3" t="s">
        <v>16</v>
      </c>
      <c r="K7" s="11">
        <v>7</v>
      </c>
      <c r="L7" s="3" t="s">
        <v>17</v>
      </c>
      <c r="M7" s="3" t="s">
        <v>18</v>
      </c>
    </row>
    <row r="8" spans="1:15" ht="15.75" x14ac:dyDescent="0.25">
      <c r="A8" s="3"/>
      <c r="B8" s="3"/>
      <c r="C8" s="3"/>
      <c r="D8" s="4"/>
      <c r="E8" s="4"/>
      <c r="F8" s="4"/>
      <c r="G8" s="3"/>
      <c r="H8" s="5"/>
      <c r="I8" s="12"/>
      <c r="J8" s="3"/>
      <c r="K8" s="11"/>
      <c r="L8" s="3"/>
      <c r="M8" s="3"/>
    </row>
    <row r="9" spans="1:15" ht="15.75" x14ac:dyDescent="0.25">
      <c r="A9" s="3" t="s">
        <v>24</v>
      </c>
      <c r="B9" s="3" t="s">
        <v>25</v>
      </c>
      <c r="C9" s="3" t="s">
        <v>26</v>
      </c>
      <c r="D9" s="4">
        <v>44776</v>
      </c>
      <c r="E9" s="4">
        <v>44775</v>
      </c>
      <c r="F9" s="4">
        <v>44776</v>
      </c>
      <c r="G9" s="3"/>
      <c r="H9" s="5">
        <v>1314166</v>
      </c>
      <c r="I9" s="13">
        <v>1314166</v>
      </c>
      <c r="J9" s="3" t="s">
        <v>27</v>
      </c>
      <c r="K9" s="11">
        <v>18</v>
      </c>
      <c r="L9" s="3" t="s">
        <v>17</v>
      </c>
      <c r="M9" s="3" t="s">
        <v>18</v>
      </c>
      <c r="N9" s="6">
        <f>H9*2.7</f>
        <v>3548248.2</v>
      </c>
      <c r="O9" s="7" t="s">
        <v>16</v>
      </c>
    </row>
    <row r="10" spans="1:15" ht="15.75" x14ac:dyDescent="0.25">
      <c r="A10" s="3"/>
      <c r="B10" s="3"/>
      <c r="C10" s="3" t="s">
        <v>15</v>
      </c>
      <c r="D10" s="4">
        <v>44776</v>
      </c>
      <c r="E10" s="4">
        <v>44775</v>
      </c>
      <c r="F10" s="4">
        <v>44776</v>
      </c>
      <c r="G10" s="3">
        <v>7</v>
      </c>
      <c r="H10" s="5">
        <v>1314166</v>
      </c>
      <c r="I10" s="12">
        <v>45995.81</v>
      </c>
      <c r="J10" s="3" t="s">
        <v>27</v>
      </c>
      <c r="K10" s="11">
        <v>18</v>
      </c>
      <c r="L10" s="3" t="s">
        <v>17</v>
      </c>
      <c r="M10" s="3" t="s">
        <v>18</v>
      </c>
      <c r="N10" s="6">
        <f>H10*2.7</f>
        <v>3548248.2</v>
      </c>
      <c r="O10" s="7" t="s">
        <v>16</v>
      </c>
    </row>
    <row r="11" spans="1:15" ht="15.75" x14ac:dyDescent="0.25">
      <c r="A11" s="3"/>
      <c r="B11" s="3"/>
      <c r="C11" s="3"/>
      <c r="D11" s="4"/>
      <c r="E11" s="4"/>
      <c r="F11" s="4"/>
      <c r="G11" s="3"/>
      <c r="H11" s="5"/>
      <c r="I11" s="12"/>
      <c r="J11" s="3"/>
      <c r="K11" s="11"/>
      <c r="L11" s="3"/>
      <c r="M11" s="3"/>
    </row>
    <row r="12" spans="1:15" ht="15.75" x14ac:dyDescent="0.25">
      <c r="A12" s="3" t="s">
        <v>28</v>
      </c>
      <c r="B12" s="3" t="s">
        <v>29</v>
      </c>
      <c r="C12" s="3" t="s">
        <v>15</v>
      </c>
      <c r="D12" s="4">
        <v>44776</v>
      </c>
      <c r="E12" s="4">
        <v>44775</v>
      </c>
      <c r="F12" s="4">
        <v>44776</v>
      </c>
      <c r="G12" s="3">
        <v>7.25</v>
      </c>
      <c r="H12" s="5">
        <v>80000000</v>
      </c>
      <c r="I12" s="12">
        <v>2900000</v>
      </c>
      <c r="J12" s="3" t="s">
        <v>16</v>
      </c>
      <c r="K12" s="11">
        <v>39</v>
      </c>
      <c r="L12" s="3" t="s">
        <v>17</v>
      </c>
      <c r="M12" s="3" t="s">
        <v>18</v>
      </c>
    </row>
    <row r="13" spans="1:15" ht="15.75" x14ac:dyDescent="0.25">
      <c r="A13" s="3"/>
      <c r="B13" s="3"/>
      <c r="C13" s="3"/>
      <c r="D13" s="4"/>
      <c r="E13" s="4"/>
      <c r="F13" s="4"/>
      <c r="G13" s="3"/>
      <c r="H13" s="5"/>
      <c r="I13" s="12"/>
      <c r="J13" s="3"/>
      <c r="K13" s="11"/>
      <c r="L13" s="3"/>
      <c r="M13" s="3"/>
    </row>
    <row r="14" spans="1:15" ht="15.75" x14ac:dyDescent="0.25">
      <c r="A14" s="3" t="s">
        <v>30</v>
      </c>
      <c r="B14" s="3" t="s">
        <v>31</v>
      </c>
      <c r="C14" s="3" t="s">
        <v>15</v>
      </c>
      <c r="D14" s="4">
        <v>44777</v>
      </c>
      <c r="E14" s="4">
        <v>44776</v>
      </c>
      <c r="F14" s="4">
        <v>44777</v>
      </c>
      <c r="G14" s="3">
        <v>6.25</v>
      </c>
      <c r="H14" s="5">
        <v>10937500</v>
      </c>
      <c r="I14" s="12">
        <v>341796.88</v>
      </c>
      <c r="J14" s="3" t="s">
        <v>16</v>
      </c>
      <c r="K14" s="11">
        <v>3</v>
      </c>
      <c r="L14" s="3" t="s">
        <v>17</v>
      </c>
      <c r="M14" s="3" t="s">
        <v>18</v>
      </c>
    </row>
    <row r="15" spans="1:15" ht="15.75" x14ac:dyDescent="0.25">
      <c r="A15" s="3"/>
      <c r="B15" s="3"/>
      <c r="C15" s="3" t="s">
        <v>23</v>
      </c>
      <c r="D15" s="4">
        <v>44777</v>
      </c>
      <c r="E15" s="4">
        <v>44776</v>
      </c>
      <c r="F15" s="4">
        <v>44777</v>
      </c>
      <c r="G15" s="3"/>
      <c r="H15" s="5">
        <v>10937500</v>
      </c>
      <c r="I15" s="13">
        <v>911458.33</v>
      </c>
      <c r="J15" s="3" t="s">
        <v>16</v>
      </c>
      <c r="K15" s="11">
        <v>3</v>
      </c>
      <c r="L15" s="3" t="s">
        <v>17</v>
      </c>
      <c r="M15" s="3" t="s">
        <v>18</v>
      </c>
    </row>
    <row r="16" spans="1:15" ht="15.75" x14ac:dyDescent="0.25">
      <c r="A16" s="3"/>
      <c r="B16" s="3"/>
      <c r="C16" s="3"/>
      <c r="D16" s="4"/>
      <c r="E16" s="4"/>
      <c r="F16" s="4"/>
      <c r="G16" s="3"/>
      <c r="H16" s="5"/>
      <c r="I16" s="12"/>
      <c r="J16" s="3"/>
      <c r="K16" s="11"/>
      <c r="L16" s="3"/>
      <c r="M16" s="3"/>
    </row>
    <row r="17" spans="1:15" ht="15.75" x14ac:dyDescent="0.25">
      <c r="A17" s="3" t="s">
        <v>32</v>
      </c>
      <c r="B17" s="3" t="s">
        <v>33</v>
      </c>
      <c r="C17" s="3" t="s">
        <v>26</v>
      </c>
      <c r="D17" s="4">
        <v>44778</v>
      </c>
      <c r="E17" s="4">
        <v>44777</v>
      </c>
      <c r="F17" s="4">
        <v>44778</v>
      </c>
      <c r="G17" s="3"/>
      <c r="H17" s="5">
        <v>16000000</v>
      </c>
      <c r="I17" s="13">
        <v>16000000</v>
      </c>
      <c r="J17" s="3" t="s">
        <v>16</v>
      </c>
      <c r="K17" s="11">
        <v>13</v>
      </c>
      <c r="L17" s="3" t="s">
        <v>17</v>
      </c>
      <c r="M17" s="3" t="s">
        <v>18</v>
      </c>
    </row>
    <row r="18" spans="1:15" ht="15.75" x14ac:dyDescent="0.25">
      <c r="A18" s="3"/>
      <c r="B18" s="3"/>
      <c r="C18" s="3"/>
      <c r="D18" s="4"/>
      <c r="E18" s="4"/>
      <c r="F18" s="4"/>
      <c r="G18" s="3"/>
      <c r="H18" s="5"/>
      <c r="I18" s="12"/>
      <c r="J18" s="3"/>
      <c r="K18" s="11"/>
      <c r="L18" s="3"/>
      <c r="M18" s="3"/>
    </row>
    <row r="19" spans="1:15" ht="15.75" x14ac:dyDescent="0.25">
      <c r="A19" s="3" t="s">
        <v>34</v>
      </c>
      <c r="B19" s="3" t="s">
        <v>35</v>
      </c>
      <c r="C19" s="3" t="s">
        <v>26</v>
      </c>
      <c r="D19" s="4">
        <v>44780</v>
      </c>
      <c r="E19" s="4">
        <v>44778</v>
      </c>
      <c r="F19" s="4">
        <v>44780</v>
      </c>
      <c r="G19" s="3"/>
      <c r="H19" s="5">
        <v>30000000</v>
      </c>
      <c r="I19" s="13">
        <v>30000000</v>
      </c>
      <c r="J19" s="3" t="s">
        <v>16</v>
      </c>
      <c r="K19" s="11">
        <v>22</v>
      </c>
      <c r="L19" s="3" t="s">
        <v>17</v>
      </c>
      <c r="M19" s="3" t="s">
        <v>18</v>
      </c>
    </row>
    <row r="20" spans="1:15" ht="15.75" x14ac:dyDescent="0.25">
      <c r="A20" s="3"/>
      <c r="B20" s="3"/>
      <c r="C20" s="3"/>
      <c r="D20" s="4"/>
      <c r="E20" s="4"/>
      <c r="F20" s="4"/>
      <c r="G20" s="3"/>
      <c r="H20" s="5"/>
      <c r="I20" s="12"/>
      <c r="J20" s="3"/>
      <c r="K20" s="11"/>
      <c r="L20" s="3"/>
      <c r="M20" s="3"/>
    </row>
    <row r="21" spans="1:15" ht="15.75" x14ac:dyDescent="0.25">
      <c r="A21" s="3" t="s">
        <v>36</v>
      </c>
      <c r="B21" s="3" t="s">
        <v>37</v>
      </c>
      <c r="C21" s="3" t="s">
        <v>15</v>
      </c>
      <c r="D21" s="4">
        <v>44780</v>
      </c>
      <c r="E21" s="4">
        <v>44778</v>
      </c>
      <c r="F21" s="4">
        <v>44780</v>
      </c>
      <c r="G21" s="3">
        <v>7.5</v>
      </c>
      <c r="H21" s="5">
        <v>8250000</v>
      </c>
      <c r="I21" s="12">
        <v>309375</v>
      </c>
      <c r="J21" s="3" t="s">
        <v>16</v>
      </c>
      <c r="K21" s="11">
        <v>25</v>
      </c>
      <c r="L21" s="3" t="s">
        <v>17</v>
      </c>
      <c r="M21" s="3" t="s">
        <v>18</v>
      </c>
    </row>
    <row r="22" spans="1:15" ht="15.75" x14ac:dyDescent="0.25">
      <c r="A22" s="3"/>
      <c r="B22" s="3"/>
      <c r="C22" s="3" t="s">
        <v>23</v>
      </c>
      <c r="D22" s="4">
        <v>44780</v>
      </c>
      <c r="E22" s="4">
        <v>44778</v>
      </c>
      <c r="F22" s="4">
        <v>44780</v>
      </c>
      <c r="G22" s="3"/>
      <c r="H22" s="5">
        <v>8250000</v>
      </c>
      <c r="I22" s="13">
        <v>375000</v>
      </c>
      <c r="J22" s="3" t="s">
        <v>16</v>
      </c>
      <c r="K22" s="11">
        <v>25</v>
      </c>
      <c r="L22" s="3" t="s">
        <v>17</v>
      </c>
      <c r="M22" s="3" t="s">
        <v>18</v>
      </c>
    </row>
    <row r="23" spans="1:15" ht="15.75" x14ac:dyDescent="0.25">
      <c r="A23" s="3"/>
      <c r="B23" s="3"/>
      <c r="C23" s="3"/>
      <c r="D23" s="4"/>
      <c r="E23" s="4"/>
      <c r="F23" s="4"/>
      <c r="G23" s="3"/>
      <c r="H23" s="5"/>
      <c r="I23" s="12"/>
      <c r="J23" s="3"/>
      <c r="K23" s="11"/>
      <c r="L23" s="3"/>
      <c r="M23" s="3"/>
    </row>
    <row r="24" spans="1:15" ht="15.75" x14ac:dyDescent="0.25">
      <c r="A24" s="3" t="s">
        <v>38</v>
      </c>
      <c r="B24" s="3" t="s">
        <v>39</v>
      </c>
      <c r="C24" s="3" t="s">
        <v>26</v>
      </c>
      <c r="D24" s="4">
        <v>44784</v>
      </c>
      <c r="E24" s="4">
        <v>44783</v>
      </c>
      <c r="F24" s="4">
        <v>44784</v>
      </c>
      <c r="G24" s="3"/>
      <c r="H24" s="5">
        <v>9281000</v>
      </c>
      <c r="I24" s="13">
        <v>9281000</v>
      </c>
      <c r="J24" s="3" t="s">
        <v>27</v>
      </c>
      <c r="K24" s="11">
        <v>19</v>
      </c>
      <c r="L24" s="3" t="s">
        <v>17</v>
      </c>
      <c r="M24" s="3" t="s">
        <v>18</v>
      </c>
    </row>
    <row r="25" spans="1:15" ht="15.75" x14ac:dyDescent="0.25">
      <c r="A25" s="3"/>
      <c r="B25" s="3"/>
      <c r="C25" s="3" t="s">
        <v>15</v>
      </c>
      <c r="D25" s="4">
        <v>44784</v>
      </c>
      <c r="E25" s="4">
        <v>44783</v>
      </c>
      <c r="F25" s="4">
        <v>44784</v>
      </c>
      <c r="G25" s="3">
        <v>3.25</v>
      </c>
      <c r="H25" s="5">
        <v>9281000</v>
      </c>
      <c r="I25" s="12">
        <v>150816.25</v>
      </c>
      <c r="J25" s="3" t="s">
        <v>27</v>
      </c>
      <c r="K25" s="11">
        <v>19</v>
      </c>
      <c r="L25" s="3" t="s">
        <v>17</v>
      </c>
      <c r="M25" s="3" t="s">
        <v>18</v>
      </c>
      <c r="N25" s="6">
        <f>I25*2.7</f>
        <v>407203.875</v>
      </c>
      <c r="O25" s="7" t="s">
        <v>16</v>
      </c>
    </row>
    <row r="26" spans="1:15" ht="15.75" x14ac:dyDescent="0.25">
      <c r="A26" s="3"/>
      <c r="B26" s="3"/>
      <c r="C26" s="3"/>
      <c r="D26" s="4"/>
      <c r="E26" s="4"/>
      <c r="F26" s="4"/>
      <c r="G26" s="3"/>
      <c r="H26" s="5"/>
      <c r="I26" s="12"/>
      <c r="J26" s="3"/>
      <c r="K26" s="11"/>
      <c r="L26" s="3"/>
      <c r="M26" s="3"/>
    </row>
    <row r="27" spans="1:15" ht="15.75" x14ac:dyDescent="0.25">
      <c r="A27" s="3" t="s">
        <v>40</v>
      </c>
      <c r="B27" s="3" t="s">
        <v>41</v>
      </c>
      <c r="C27" s="3" t="s">
        <v>15</v>
      </c>
      <c r="D27" s="4">
        <v>44787</v>
      </c>
      <c r="E27" s="4">
        <v>44785</v>
      </c>
      <c r="F27" s="4">
        <v>44787</v>
      </c>
      <c r="G27" s="3">
        <v>7.5</v>
      </c>
      <c r="H27" s="5">
        <v>7000000</v>
      </c>
      <c r="I27" s="12">
        <v>262500</v>
      </c>
      <c r="J27" s="3" t="s">
        <v>16</v>
      </c>
      <c r="K27" s="11">
        <v>12</v>
      </c>
      <c r="L27" s="3" t="s">
        <v>17</v>
      </c>
      <c r="M27" s="3" t="s">
        <v>18</v>
      </c>
    </row>
    <row r="28" spans="1:15" ht="15.75" x14ac:dyDescent="0.25">
      <c r="A28" s="3"/>
      <c r="B28" s="3"/>
      <c r="C28" s="3"/>
      <c r="D28" s="4"/>
      <c r="E28" s="4"/>
      <c r="F28" s="4"/>
      <c r="G28" s="3"/>
      <c r="H28" s="5"/>
      <c r="I28" s="12"/>
      <c r="J28" s="3"/>
      <c r="K28" s="11"/>
      <c r="L28" s="3"/>
      <c r="M28" s="3"/>
    </row>
    <row r="29" spans="1:15" ht="15.75" x14ac:dyDescent="0.25">
      <c r="A29" s="3" t="s">
        <v>42</v>
      </c>
      <c r="B29" s="3" t="s">
        <v>43</v>
      </c>
      <c r="C29" s="3" t="s">
        <v>15</v>
      </c>
      <c r="D29" s="4">
        <v>44788</v>
      </c>
      <c r="E29" s="4">
        <v>44785</v>
      </c>
      <c r="F29" s="4">
        <v>44788</v>
      </c>
      <c r="G29" s="3">
        <v>4</v>
      </c>
      <c r="H29" s="5">
        <v>10000000</v>
      </c>
      <c r="I29" s="12">
        <v>200000</v>
      </c>
      <c r="J29" s="3" t="s">
        <v>16</v>
      </c>
      <c r="K29" s="11">
        <v>10</v>
      </c>
      <c r="L29" s="3" t="s">
        <v>17</v>
      </c>
      <c r="M29" s="3" t="s">
        <v>18</v>
      </c>
    </row>
    <row r="30" spans="1:15" ht="15.75" x14ac:dyDescent="0.25">
      <c r="A30" s="3"/>
      <c r="B30" s="3"/>
      <c r="C30" s="3"/>
      <c r="D30" s="4"/>
      <c r="E30" s="4"/>
      <c r="F30" s="4"/>
      <c r="G30" s="3"/>
      <c r="H30" s="5"/>
      <c r="I30" s="12"/>
      <c r="J30" s="3"/>
      <c r="K30" s="11"/>
      <c r="L30" s="3"/>
      <c r="M30" s="3"/>
    </row>
    <row r="31" spans="1:15" ht="15.75" x14ac:dyDescent="0.25">
      <c r="A31" s="3" t="s">
        <v>44</v>
      </c>
      <c r="B31" s="3" t="s">
        <v>45</v>
      </c>
      <c r="C31" s="3" t="s">
        <v>15</v>
      </c>
      <c r="D31" s="4">
        <v>44791</v>
      </c>
      <c r="E31" s="4">
        <v>44790</v>
      </c>
      <c r="F31" s="4">
        <v>44791</v>
      </c>
      <c r="G31" s="3">
        <v>1.5</v>
      </c>
      <c r="H31" s="5">
        <v>134406530</v>
      </c>
      <c r="I31" s="13">
        <v>168000.16</v>
      </c>
      <c r="J31" s="3" t="s">
        <v>16</v>
      </c>
      <c r="K31" s="11">
        <v>16</v>
      </c>
      <c r="L31" s="3" t="s">
        <v>17</v>
      </c>
      <c r="M31" s="3" t="s">
        <v>18</v>
      </c>
    </row>
    <row r="32" spans="1:15" ht="15.75" x14ac:dyDescent="0.25">
      <c r="A32" s="3"/>
      <c r="B32" s="3"/>
      <c r="C32" s="3" t="s">
        <v>23</v>
      </c>
      <c r="D32" s="4">
        <v>44791</v>
      </c>
      <c r="E32" s="4">
        <v>44790</v>
      </c>
      <c r="F32" s="4">
        <v>44791</v>
      </c>
      <c r="G32" s="3"/>
      <c r="H32" s="5">
        <v>134406530</v>
      </c>
      <c r="I32" s="13">
        <v>0</v>
      </c>
      <c r="J32" s="3" t="s">
        <v>16</v>
      </c>
      <c r="K32" s="11">
        <v>16</v>
      </c>
      <c r="L32" s="3" t="s">
        <v>17</v>
      </c>
      <c r="M32" s="3" t="s">
        <v>18</v>
      </c>
    </row>
    <row r="33" spans="1:15" ht="15.75" x14ac:dyDescent="0.25">
      <c r="A33" s="3"/>
      <c r="B33" s="3"/>
      <c r="C33" s="3"/>
      <c r="D33" s="4"/>
      <c r="E33" s="4"/>
      <c r="F33" s="4"/>
      <c r="G33" s="3"/>
      <c r="H33" s="5"/>
      <c r="I33" s="12"/>
      <c r="J33" s="3"/>
      <c r="K33" s="11"/>
      <c r="L33" s="3"/>
      <c r="M33" s="3"/>
    </row>
    <row r="34" spans="1:15" ht="15.75" x14ac:dyDescent="0.25">
      <c r="A34" s="3" t="s">
        <v>46</v>
      </c>
      <c r="B34" s="3" t="s">
        <v>47</v>
      </c>
      <c r="C34" s="3" t="s">
        <v>15</v>
      </c>
      <c r="D34" s="4">
        <v>44791</v>
      </c>
      <c r="E34" s="4">
        <v>44790</v>
      </c>
      <c r="F34" s="4">
        <v>44791</v>
      </c>
      <c r="G34" s="3">
        <v>3</v>
      </c>
      <c r="H34" s="5">
        <v>19280159</v>
      </c>
      <c r="I34" s="13">
        <v>48200.39</v>
      </c>
      <c r="J34" s="3" t="s">
        <v>27</v>
      </c>
      <c r="K34" s="11">
        <v>128</v>
      </c>
      <c r="L34" s="3" t="s">
        <v>17</v>
      </c>
      <c r="M34" s="3" t="s">
        <v>18</v>
      </c>
    </row>
    <row r="35" spans="1:15" ht="15.75" x14ac:dyDescent="0.25">
      <c r="A35" s="3"/>
      <c r="B35" s="3"/>
      <c r="C35" s="3" t="s">
        <v>23</v>
      </c>
      <c r="D35" s="4">
        <v>44791</v>
      </c>
      <c r="E35" s="4">
        <v>44790</v>
      </c>
      <c r="F35" s="4">
        <v>44791</v>
      </c>
      <c r="G35" s="3">
        <v>3</v>
      </c>
      <c r="H35" s="5">
        <v>19280159</v>
      </c>
      <c r="I35" s="13">
        <v>142065.12</v>
      </c>
      <c r="J35" s="3" t="s">
        <v>27</v>
      </c>
      <c r="K35" s="11">
        <v>128</v>
      </c>
      <c r="L35" s="3" t="s">
        <v>17</v>
      </c>
      <c r="M35" s="3" t="s">
        <v>18</v>
      </c>
      <c r="N35" s="6">
        <f>I35*2.7</f>
        <v>383575.82400000002</v>
      </c>
      <c r="O35" s="7" t="s">
        <v>16</v>
      </c>
    </row>
    <row r="36" spans="1:15" ht="15.75" x14ac:dyDescent="0.25">
      <c r="A36" s="3"/>
      <c r="B36" s="3"/>
      <c r="C36" s="3"/>
      <c r="D36" s="4"/>
      <c r="E36" s="4"/>
      <c r="F36" s="4"/>
      <c r="G36" s="3"/>
      <c r="H36" s="5"/>
      <c r="I36" s="12"/>
      <c r="J36" s="3"/>
      <c r="K36" s="11"/>
      <c r="L36" s="3"/>
      <c r="M36" s="3"/>
    </row>
    <row r="37" spans="1:15" ht="15.75" x14ac:dyDescent="0.25">
      <c r="A37" s="3" t="s">
        <v>48</v>
      </c>
      <c r="B37" s="3" t="s">
        <v>49</v>
      </c>
      <c r="C37" s="3" t="s">
        <v>15</v>
      </c>
      <c r="D37" s="4">
        <v>44794</v>
      </c>
      <c r="E37" s="4">
        <v>44792</v>
      </c>
      <c r="F37" s="4">
        <v>44794</v>
      </c>
      <c r="G37" s="3">
        <v>6</v>
      </c>
      <c r="H37" s="5">
        <v>20000000</v>
      </c>
      <c r="I37" s="12">
        <v>600000</v>
      </c>
      <c r="J37" s="3" t="s">
        <v>16</v>
      </c>
      <c r="K37" s="11">
        <v>3</v>
      </c>
      <c r="L37" s="3" t="s">
        <v>17</v>
      </c>
      <c r="M37" s="3" t="s">
        <v>18</v>
      </c>
    </row>
    <row r="38" spans="1:15" ht="15.75" x14ac:dyDescent="0.25">
      <c r="A38" s="3"/>
      <c r="B38" s="3"/>
      <c r="C38" s="3"/>
      <c r="D38" s="4"/>
      <c r="E38" s="4"/>
      <c r="F38" s="4"/>
      <c r="G38" s="3"/>
      <c r="H38" s="5"/>
      <c r="I38" s="12"/>
      <c r="J38" s="3"/>
      <c r="K38" s="11"/>
      <c r="L38" s="3"/>
      <c r="M38" s="3"/>
    </row>
    <row r="39" spans="1:15" ht="15.75" x14ac:dyDescent="0.25">
      <c r="A39" s="3" t="s">
        <v>50</v>
      </c>
      <c r="B39" s="3" t="s">
        <v>51</v>
      </c>
      <c r="C39" s="3" t="s">
        <v>15</v>
      </c>
      <c r="D39" s="4">
        <v>44795</v>
      </c>
      <c r="E39" s="4">
        <v>44792</v>
      </c>
      <c r="F39" s="4">
        <v>44795</v>
      </c>
      <c r="G39" s="3">
        <v>6.5</v>
      </c>
      <c r="H39" s="5">
        <v>26625000</v>
      </c>
      <c r="I39" s="12">
        <f>865312.5/2</f>
        <v>432656.25</v>
      </c>
      <c r="J39" s="3" t="s">
        <v>16</v>
      </c>
      <c r="K39" s="11">
        <v>3</v>
      </c>
      <c r="L39" s="3" t="s">
        <v>17</v>
      </c>
      <c r="M39" s="3" t="s">
        <v>18</v>
      </c>
    </row>
    <row r="40" spans="1:15" ht="15.75" x14ac:dyDescent="0.25">
      <c r="A40" s="3"/>
      <c r="B40" s="3"/>
      <c r="C40" s="3" t="s">
        <v>23</v>
      </c>
      <c r="D40" s="4">
        <v>44795</v>
      </c>
      <c r="E40" s="4">
        <v>44792</v>
      </c>
      <c r="F40" s="4">
        <v>44795</v>
      </c>
      <c r="G40" s="3"/>
      <c r="H40" s="5">
        <v>26625000</v>
      </c>
      <c r="I40" s="13">
        <v>1331250</v>
      </c>
      <c r="J40" s="3" t="s">
        <v>16</v>
      </c>
      <c r="K40" s="11">
        <v>3</v>
      </c>
      <c r="L40" s="3" t="s">
        <v>17</v>
      </c>
      <c r="M40" s="3" t="s">
        <v>18</v>
      </c>
    </row>
    <row r="41" spans="1:15" ht="15.75" x14ac:dyDescent="0.25">
      <c r="A41" s="3"/>
      <c r="B41" s="3"/>
      <c r="C41" s="3"/>
      <c r="D41" s="4"/>
      <c r="E41" s="4"/>
      <c r="F41" s="4"/>
      <c r="G41" s="3"/>
      <c r="H41" s="5"/>
      <c r="I41" s="12"/>
      <c r="J41" s="3"/>
      <c r="K41" s="11"/>
      <c r="L41" s="3"/>
      <c r="M41" s="3"/>
    </row>
    <row r="42" spans="1:15" ht="15.75" x14ac:dyDescent="0.25">
      <c r="A42" s="3" t="s">
        <v>52</v>
      </c>
      <c r="B42" s="3" t="s">
        <v>53</v>
      </c>
      <c r="C42" s="3" t="s">
        <v>15</v>
      </c>
      <c r="D42" s="4">
        <v>44795</v>
      </c>
      <c r="E42" s="4">
        <v>44792</v>
      </c>
      <c r="F42" s="4">
        <v>44795</v>
      </c>
      <c r="G42" s="3">
        <v>7</v>
      </c>
      <c r="H42" s="5">
        <v>15000000</v>
      </c>
      <c r="I42" s="12">
        <v>525000</v>
      </c>
      <c r="J42" s="3" t="s">
        <v>16</v>
      </c>
      <c r="K42" s="11">
        <v>4</v>
      </c>
      <c r="L42" s="3" t="s">
        <v>17</v>
      </c>
      <c r="M42" s="3" t="s">
        <v>18</v>
      </c>
    </row>
    <row r="43" spans="1:15" ht="15.75" x14ac:dyDescent="0.25">
      <c r="A43" s="3"/>
      <c r="B43" s="3"/>
      <c r="C43" s="3"/>
      <c r="D43" s="4"/>
      <c r="E43" s="4"/>
      <c r="F43" s="4"/>
      <c r="G43" s="3"/>
      <c r="H43" s="5"/>
      <c r="I43" s="12"/>
      <c r="J43" s="3"/>
      <c r="K43" s="11"/>
      <c r="L43" s="3"/>
      <c r="M43" s="3"/>
    </row>
    <row r="44" spans="1:15" ht="15.75" x14ac:dyDescent="0.25">
      <c r="A44" s="3" t="s">
        <v>54</v>
      </c>
      <c r="B44" s="3" t="s">
        <v>55</v>
      </c>
      <c r="C44" s="3" t="s">
        <v>15</v>
      </c>
      <c r="D44" s="4">
        <v>44795</v>
      </c>
      <c r="E44" s="4">
        <v>44792</v>
      </c>
      <c r="F44" s="4">
        <v>44795</v>
      </c>
      <c r="G44" s="3">
        <v>6.75</v>
      </c>
      <c r="H44" s="5">
        <v>20000000</v>
      </c>
      <c r="I44" s="12">
        <v>675000</v>
      </c>
      <c r="J44" s="3" t="s">
        <v>27</v>
      </c>
      <c r="K44" s="11">
        <v>54</v>
      </c>
      <c r="L44" s="3" t="s">
        <v>17</v>
      </c>
      <c r="M44" s="3" t="s">
        <v>18</v>
      </c>
      <c r="N44" s="6">
        <f>I44*2.7</f>
        <v>1822500.0000000002</v>
      </c>
      <c r="O44" s="7" t="s">
        <v>16</v>
      </c>
    </row>
    <row r="45" spans="1:15" ht="15.75" x14ac:dyDescent="0.25">
      <c r="A45" s="3"/>
      <c r="B45" s="3"/>
      <c r="C45" s="3"/>
      <c r="D45" s="4"/>
      <c r="E45" s="4"/>
      <c r="F45" s="4"/>
      <c r="G45" s="3"/>
      <c r="H45" s="5"/>
      <c r="I45" s="12"/>
      <c r="J45" s="3"/>
      <c r="K45" s="11"/>
      <c r="L45" s="3"/>
      <c r="M45" s="3"/>
    </row>
    <row r="46" spans="1:15" ht="15.75" x14ac:dyDescent="0.25">
      <c r="A46" s="3" t="s">
        <v>56</v>
      </c>
      <c r="B46" s="3" t="s">
        <v>57</v>
      </c>
      <c r="C46" s="3" t="s">
        <v>15</v>
      </c>
      <c r="D46" s="4">
        <v>44796</v>
      </c>
      <c r="E46" s="4">
        <v>44795</v>
      </c>
      <c r="F46" s="4">
        <v>44796</v>
      </c>
      <c r="G46" s="3">
        <v>6.25</v>
      </c>
      <c r="H46" s="5">
        <v>16549000</v>
      </c>
      <c r="I46" s="12">
        <v>517156.25</v>
      </c>
      <c r="J46" s="3" t="s">
        <v>16</v>
      </c>
      <c r="K46" s="11">
        <v>10</v>
      </c>
      <c r="L46" s="3" t="s">
        <v>17</v>
      </c>
      <c r="M46" s="3" t="s">
        <v>18</v>
      </c>
    </row>
    <row r="47" spans="1:15" ht="15.75" x14ac:dyDescent="0.25">
      <c r="A47" s="3"/>
      <c r="B47" s="3"/>
      <c r="C47" s="3"/>
      <c r="D47" s="4"/>
      <c r="E47" s="4"/>
      <c r="F47" s="4"/>
      <c r="G47" s="3"/>
      <c r="H47" s="5"/>
      <c r="I47" s="12"/>
      <c r="J47" s="3"/>
      <c r="K47" s="11"/>
      <c r="L47" s="3"/>
      <c r="M47" s="3"/>
    </row>
    <row r="48" spans="1:15" ht="15.75" x14ac:dyDescent="0.25">
      <c r="A48" s="3" t="s">
        <v>58</v>
      </c>
      <c r="B48" s="3" t="s">
        <v>59</v>
      </c>
      <c r="C48" s="3" t="s">
        <v>15</v>
      </c>
      <c r="D48" s="4">
        <v>44796</v>
      </c>
      <c r="E48" s="4">
        <v>44795</v>
      </c>
      <c r="F48" s="4">
        <v>44796</v>
      </c>
      <c r="G48" s="3">
        <v>6.25</v>
      </c>
      <c r="H48" s="5">
        <v>13940000</v>
      </c>
      <c r="I48" s="12">
        <v>435625</v>
      </c>
      <c r="J48" s="3" t="s">
        <v>16</v>
      </c>
      <c r="K48" s="11">
        <v>25</v>
      </c>
      <c r="L48" s="3" t="s">
        <v>17</v>
      </c>
      <c r="M48" s="3" t="s">
        <v>18</v>
      </c>
    </row>
    <row r="49" spans="1:13" ht="15.75" x14ac:dyDescent="0.25">
      <c r="A49" s="3"/>
      <c r="B49" s="3"/>
      <c r="C49" s="3"/>
      <c r="D49" s="4"/>
      <c r="E49" s="4"/>
      <c r="F49" s="4"/>
      <c r="G49" s="3"/>
      <c r="H49" s="5"/>
      <c r="I49" s="12"/>
      <c r="J49" s="3"/>
      <c r="K49" s="11"/>
      <c r="L49" s="3"/>
      <c r="M49" s="3"/>
    </row>
    <row r="50" spans="1:13" ht="15.75" x14ac:dyDescent="0.25">
      <c r="A50" s="3" t="s">
        <v>60</v>
      </c>
      <c r="B50" s="3" t="s">
        <v>61</v>
      </c>
      <c r="C50" s="3" t="s">
        <v>26</v>
      </c>
      <c r="D50" s="4">
        <v>44796</v>
      </c>
      <c r="E50" s="4">
        <v>44795</v>
      </c>
      <c r="F50" s="4">
        <v>44796</v>
      </c>
      <c r="G50" s="3"/>
      <c r="H50" s="5">
        <v>28000000</v>
      </c>
      <c r="I50" s="13">
        <v>280000000</v>
      </c>
      <c r="J50" s="3" t="s">
        <v>16</v>
      </c>
      <c r="K50" s="11">
        <v>14</v>
      </c>
      <c r="L50" s="3" t="s">
        <v>17</v>
      </c>
      <c r="M50" s="3" t="s">
        <v>18</v>
      </c>
    </row>
    <row r="51" spans="1:13" ht="15.75" x14ac:dyDescent="0.25">
      <c r="A51" s="3"/>
      <c r="B51" s="3"/>
      <c r="C51" s="3"/>
      <c r="D51" s="4"/>
      <c r="E51" s="4"/>
      <c r="F51" s="4"/>
      <c r="G51" s="3"/>
      <c r="H51" s="5"/>
      <c r="I51" s="12"/>
      <c r="J51" s="3"/>
      <c r="K51" s="11"/>
      <c r="L51" s="3"/>
      <c r="M51" s="3"/>
    </row>
    <row r="52" spans="1:13" ht="15.75" x14ac:dyDescent="0.25">
      <c r="A52" s="3" t="s">
        <v>62</v>
      </c>
      <c r="B52" s="3" t="s">
        <v>63</v>
      </c>
      <c r="C52" s="3" t="s">
        <v>15</v>
      </c>
      <c r="D52" s="4">
        <v>44797</v>
      </c>
      <c r="E52" s="4">
        <v>44796</v>
      </c>
      <c r="F52" s="4">
        <v>44797</v>
      </c>
      <c r="G52" s="3">
        <v>6.75</v>
      </c>
      <c r="H52" s="5">
        <v>5506250</v>
      </c>
      <c r="I52" s="12">
        <v>185835.94</v>
      </c>
      <c r="J52" s="3" t="s">
        <v>16</v>
      </c>
      <c r="K52" s="11">
        <v>3</v>
      </c>
      <c r="L52" s="3" t="s">
        <v>17</v>
      </c>
      <c r="M52" s="3" t="s">
        <v>18</v>
      </c>
    </row>
    <row r="53" spans="1:13" ht="15.75" x14ac:dyDescent="0.25">
      <c r="A53" s="3"/>
      <c r="B53" s="3"/>
      <c r="C53" s="3" t="s">
        <v>23</v>
      </c>
      <c r="D53" s="4">
        <v>44797</v>
      </c>
      <c r="E53" s="4">
        <v>44796</v>
      </c>
      <c r="F53" s="4">
        <v>44797</v>
      </c>
      <c r="G53" s="3"/>
      <c r="H53" s="5">
        <v>5506250</v>
      </c>
      <c r="I53" s="13">
        <v>458854.17</v>
      </c>
      <c r="J53" s="3" t="s">
        <v>16</v>
      </c>
      <c r="K53" s="11">
        <v>3</v>
      </c>
      <c r="L53" s="3" t="s">
        <v>17</v>
      </c>
      <c r="M53" s="3" t="s">
        <v>18</v>
      </c>
    </row>
    <row r="54" spans="1:13" ht="15.75" x14ac:dyDescent="0.25">
      <c r="A54" s="3"/>
      <c r="B54" s="3"/>
      <c r="C54" s="3"/>
      <c r="D54" s="4"/>
      <c r="E54" s="4"/>
      <c r="F54" s="4"/>
      <c r="G54" s="3"/>
      <c r="H54" s="5"/>
      <c r="I54" s="12"/>
      <c r="J54" s="3"/>
      <c r="K54" s="11"/>
      <c r="L54" s="3"/>
      <c r="M54" s="3"/>
    </row>
    <row r="55" spans="1:13" ht="15.75" x14ac:dyDescent="0.25">
      <c r="A55" s="3" t="s">
        <v>64</v>
      </c>
      <c r="B55" s="3" t="s">
        <v>65</v>
      </c>
      <c r="C55" s="3" t="s">
        <v>15</v>
      </c>
      <c r="D55" s="4">
        <v>44797</v>
      </c>
      <c r="E55" s="4">
        <v>44796</v>
      </c>
      <c r="F55" s="4">
        <v>44797</v>
      </c>
      <c r="G55" s="3">
        <v>2.5</v>
      </c>
      <c r="H55" s="5">
        <v>17715000</v>
      </c>
      <c r="I55" s="12">
        <v>219617.47</v>
      </c>
      <c r="J55" s="3" t="s">
        <v>16</v>
      </c>
      <c r="K55" s="11">
        <v>14</v>
      </c>
      <c r="L55" s="3" t="s">
        <v>17</v>
      </c>
      <c r="M55" s="3" t="s">
        <v>18</v>
      </c>
    </row>
    <row r="56" spans="1:13" ht="15.75" x14ac:dyDescent="0.25">
      <c r="A56" s="3"/>
      <c r="B56" s="3"/>
      <c r="C56" s="3"/>
      <c r="D56" s="4"/>
      <c r="E56" s="4"/>
      <c r="F56" s="4"/>
      <c r="G56" s="3"/>
      <c r="H56" s="5"/>
      <c r="I56" s="12"/>
      <c r="J56" s="3"/>
      <c r="K56" s="11"/>
      <c r="L56" s="3"/>
      <c r="M56" s="3"/>
    </row>
    <row r="57" spans="1:13" ht="15.75" x14ac:dyDescent="0.25">
      <c r="A57" s="3" t="s">
        <v>66</v>
      </c>
      <c r="B57" s="3" t="s">
        <v>67</v>
      </c>
      <c r="C57" s="3" t="s">
        <v>26</v>
      </c>
      <c r="D57" s="4">
        <v>44798</v>
      </c>
      <c r="E57" s="4">
        <v>44797</v>
      </c>
      <c r="F57" s="4">
        <v>44798</v>
      </c>
      <c r="G57" s="3"/>
      <c r="H57" s="5">
        <v>9282000</v>
      </c>
      <c r="I57" s="12">
        <v>9282000</v>
      </c>
      <c r="J57" s="3" t="s">
        <v>16</v>
      </c>
      <c r="K57" s="11">
        <v>21</v>
      </c>
      <c r="L57" s="3" t="s">
        <v>17</v>
      </c>
      <c r="M57" s="3" t="s">
        <v>18</v>
      </c>
    </row>
    <row r="58" spans="1:13" ht="15.75" x14ac:dyDescent="0.25">
      <c r="A58" s="3"/>
      <c r="B58" s="3"/>
      <c r="C58" s="3" t="s">
        <v>15</v>
      </c>
      <c r="D58" s="4">
        <v>44798</v>
      </c>
      <c r="E58" s="4">
        <v>44797</v>
      </c>
      <c r="F58" s="4">
        <v>44798</v>
      </c>
      <c r="G58" s="3">
        <v>5</v>
      </c>
      <c r="H58" s="5">
        <v>9282000</v>
      </c>
      <c r="I58" s="12">
        <v>232050</v>
      </c>
      <c r="J58" s="3" t="s">
        <v>16</v>
      </c>
      <c r="K58" s="11">
        <v>21</v>
      </c>
      <c r="L58" s="3" t="s">
        <v>17</v>
      </c>
      <c r="M58" s="3" t="s">
        <v>18</v>
      </c>
    </row>
    <row r="59" spans="1:13" ht="15.75" x14ac:dyDescent="0.25">
      <c r="A59" s="3"/>
      <c r="B59" s="3"/>
      <c r="C59" s="3"/>
      <c r="D59" s="4"/>
      <c r="E59" s="4"/>
      <c r="F59" s="4"/>
      <c r="G59" s="3"/>
      <c r="H59" s="5"/>
      <c r="I59" s="12"/>
      <c r="J59" s="3"/>
      <c r="K59" s="11"/>
      <c r="L59" s="3"/>
      <c r="M59" s="3"/>
    </row>
    <row r="60" spans="1:13" ht="15.75" x14ac:dyDescent="0.25">
      <c r="A60" s="3" t="s">
        <v>68</v>
      </c>
      <c r="B60" s="3" t="s">
        <v>69</v>
      </c>
      <c r="C60" s="3" t="s">
        <v>26</v>
      </c>
      <c r="D60" s="4">
        <v>44799</v>
      </c>
      <c r="E60" s="4">
        <v>44798</v>
      </c>
      <c r="F60" s="4">
        <v>44799</v>
      </c>
      <c r="G60" s="3"/>
      <c r="H60" s="5">
        <v>19000000</v>
      </c>
      <c r="I60" s="12">
        <v>19000000</v>
      </c>
      <c r="J60" s="3" t="s">
        <v>16</v>
      </c>
      <c r="K60" s="11">
        <v>24</v>
      </c>
      <c r="L60" s="3" t="s">
        <v>17</v>
      </c>
      <c r="M60" s="3" t="s">
        <v>18</v>
      </c>
    </row>
    <row r="61" spans="1:13" ht="15.75" x14ac:dyDescent="0.25">
      <c r="A61" s="3" t="s">
        <v>68</v>
      </c>
      <c r="B61" s="3"/>
      <c r="C61" s="3" t="s">
        <v>15</v>
      </c>
      <c r="D61" s="4">
        <v>44799</v>
      </c>
      <c r="E61" s="4">
        <v>44798</v>
      </c>
      <c r="F61" s="4">
        <v>44799</v>
      </c>
      <c r="G61" s="3">
        <v>2.5</v>
      </c>
      <c r="H61" s="5">
        <v>19000000</v>
      </c>
      <c r="I61" s="12">
        <v>239452.05</v>
      </c>
      <c r="J61" s="3" t="s">
        <v>16</v>
      </c>
      <c r="K61" s="11">
        <v>24</v>
      </c>
      <c r="L61" s="3" t="s">
        <v>17</v>
      </c>
      <c r="M61" s="3" t="s">
        <v>18</v>
      </c>
    </row>
    <row r="62" spans="1:13" ht="15.75" x14ac:dyDescent="0.25">
      <c r="A62" s="3"/>
      <c r="B62" s="3"/>
      <c r="C62" s="3"/>
      <c r="D62" s="4"/>
      <c r="E62" s="4"/>
      <c r="F62" s="4"/>
      <c r="G62" s="3"/>
      <c r="H62" s="5"/>
      <c r="I62" s="12"/>
      <c r="J62" s="3"/>
      <c r="K62" s="11"/>
      <c r="L62" s="3"/>
      <c r="M62" s="3"/>
    </row>
    <row r="63" spans="1:13" ht="15.75" x14ac:dyDescent="0.25">
      <c r="A63" s="3" t="s">
        <v>70</v>
      </c>
      <c r="B63" s="3" t="s">
        <v>71</v>
      </c>
      <c r="C63" s="3" t="s">
        <v>15</v>
      </c>
      <c r="D63" s="4">
        <v>44799</v>
      </c>
      <c r="E63" s="4">
        <v>44798</v>
      </c>
      <c r="F63" s="4">
        <v>44799</v>
      </c>
      <c r="G63" s="3">
        <v>7</v>
      </c>
      <c r="H63" s="5">
        <v>160586</v>
      </c>
      <c r="I63" s="12">
        <v>5620.49</v>
      </c>
      <c r="J63" s="3" t="s">
        <v>16</v>
      </c>
      <c r="K63" s="11">
        <v>4</v>
      </c>
      <c r="L63" s="3" t="s">
        <v>17</v>
      </c>
      <c r="M63" s="3" t="s">
        <v>18</v>
      </c>
    </row>
    <row r="64" spans="1:13" ht="15.75" x14ac:dyDescent="0.25">
      <c r="A64" s="3" t="s">
        <v>70</v>
      </c>
      <c r="B64" s="3"/>
      <c r="C64" s="3" t="s">
        <v>23</v>
      </c>
      <c r="D64" s="4">
        <v>44799</v>
      </c>
      <c r="E64" s="4">
        <v>44798</v>
      </c>
      <c r="F64" s="4">
        <v>44799</v>
      </c>
      <c r="G64" s="3"/>
      <c r="H64" s="5">
        <v>160586</v>
      </c>
      <c r="I64" s="13">
        <v>15487.83</v>
      </c>
      <c r="J64" s="3" t="s">
        <v>16</v>
      </c>
      <c r="K64" s="11">
        <v>4</v>
      </c>
      <c r="L64" s="3" t="s">
        <v>17</v>
      </c>
      <c r="M64" s="3" t="s">
        <v>18</v>
      </c>
    </row>
    <row r="65" spans="1:15" ht="15.75" x14ac:dyDescent="0.25">
      <c r="A65" s="3"/>
      <c r="B65" s="3"/>
      <c r="C65" s="3"/>
      <c r="D65" s="4"/>
      <c r="E65" s="4"/>
      <c r="F65" s="4"/>
      <c r="G65" s="3"/>
      <c r="H65" s="5"/>
      <c r="I65" s="12"/>
      <c r="J65" s="3"/>
      <c r="K65" s="11"/>
      <c r="L65" s="3"/>
      <c r="M65" s="3"/>
    </row>
    <row r="66" spans="1:15" ht="15.75" x14ac:dyDescent="0.25">
      <c r="A66" s="3" t="s">
        <v>72</v>
      </c>
      <c r="B66" s="3" t="s">
        <v>73</v>
      </c>
      <c r="C66" s="3" t="s">
        <v>15</v>
      </c>
      <c r="D66" s="4">
        <v>44799</v>
      </c>
      <c r="E66" s="4">
        <v>44798</v>
      </c>
      <c r="F66" s="4">
        <v>44799</v>
      </c>
      <c r="G66" s="3">
        <v>7</v>
      </c>
      <c r="H66" s="5">
        <v>3232585</v>
      </c>
      <c r="I66" s="12">
        <v>113140.48</v>
      </c>
      <c r="J66" s="3" t="s">
        <v>27</v>
      </c>
      <c r="K66" s="11">
        <v>14</v>
      </c>
      <c r="L66" s="3" t="s">
        <v>17</v>
      </c>
      <c r="M66" s="3" t="s">
        <v>18</v>
      </c>
      <c r="N66" s="6">
        <f>I66*2.7</f>
        <v>305479.29600000003</v>
      </c>
      <c r="O66" s="9" t="s">
        <v>16</v>
      </c>
    </row>
    <row r="67" spans="1:15" ht="15.75" x14ac:dyDescent="0.25">
      <c r="A67" s="3" t="s">
        <v>72</v>
      </c>
      <c r="B67" s="3"/>
      <c r="C67" s="3" t="s">
        <v>23</v>
      </c>
      <c r="D67" s="4">
        <v>44799</v>
      </c>
      <c r="E67" s="4">
        <v>44798</v>
      </c>
      <c r="F67" s="4">
        <v>44799</v>
      </c>
      <c r="G67" s="3"/>
      <c r="H67" s="5">
        <v>3232585</v>
      </c>
      <c r="I67" s="13">
        <v>311770.02</v>
      </c>
      <c r="J67" s="3" t="s">
        <v>27</v>
      </c>
      <c r="K67" s="11">
        <v>14</v>
      </c>
      <c r="L67" s="3" t="s">
        <v>17</v>
      </c>
      <c r="M67" s="3" t="s">
        <v>18</v>
      </c>
      <c r="N67" s="8"/>
      <c r="O67" s="8"/>
    </row>
    <row r="68" spans="1:15" ht="15.75" x14ac:dyDescent="0.25">
      <c r="A68" s="3"/>
      <c r="B68" s="3"/>
      <c r="C68" s="3"/>
      <c r="D68" s="4"/>
      <c r="E68" s="4"/>
      <c r="F68" s="4"/>
      <c r="G68" s="3"/>
      <c r="H68" s="5"/>
      <c r="I68" s="12"/>
      <c r="J68" s="3"/>
      <c r="K68" s="11"/>
      <c r="L68" s="3"/>
      <c r="M68" s="3"/>
    </row>
    <row r="69" spans="1:15" ht="15.75" x14ac:dyDescent="0.25">
      <c r="A69" s="3" t="s">
        <v>74</v>
      </c>
      <c r="B69" s="3" t="s">
        <v>75</v>
      </c>
      <c r="C69" s="3" t="s">
        <v>15</v>
      </c>
      <c r="D69" s="4">
        <v>44801</v>
      </c>
      <c r="E69" s="4">
        <v>44799</v>
      </c>
      <c r="F69" s="4">
        <v>44801</v>
      </c>
      <c r="G69" s="3">
        <v>7.5</v>
      </c>
      <c r="H69" s="5">
        <v>15000000</v>
      </c>
      <c r="I69" s="12">
        <v>562500</v>
      </c>
      <c r="J69" s="3" t="s">
        <v>27</v>
      </c>
      <c r="K69" s="11">
        <v>17</v>
      </c>
      <c r="L69" s="3" t="s">
        <v>17</v>
      </c>
      <c r="M69" s="3" t="s">
        <v>18</v>
      </c>
      <c r="N69" s="6">
        <f>I69*2.7</f>
        <v>1518750</v>
      </c>
      <c r="O69" s="9" t="s">
        <v>16</v>
      </c>
    </row>
    <row r="70" spans="1:15" ht="15.75" x14ac:dyDescent="0.25">
      <c r="A70" s="3"/>
      <c r="B70" s="3"/>
      <c r="C70" s="3"/>
      <c r="D70" s="4"/>
      <c r="E70" s="4"/>
      <c r="F70" s="4"/>
      <c r="G70" s="3"/>
      <c r="H70" s="5"/>
      <c r="I70" s="12"/>
      <c r="J70" s="3"/>
      <c r="K70" s="11"/>
      <c r="L70" s="3"/>
      <c r="M70" s="3"/>
    </row>
    <row r="71" spans="1:15" ht="15.75" x14ac:dyDescent="0.25">
      <c r="A71" s="3" t="s">
        <v>76</v>
      </c>
      <c r="B71" s="3" t="s">
        <v>77</v>
      </c>
      <c r="C71" s="3" t="s">
        <v>15</v>
      </c>
      <c r="D71" s="4">
        <v>44801</v>
      </c>
      <c r="E71" s="4">
        <v>44799</v>
      </c>
      <c r="F71" s="4">
        <v>44801</v>
      </c>
      <c r="G71" s="3">
        <v>7</v>
      </c>
      <c r="H71" s="5">
        <v>24860000</v>
      </c>
      <c r="I71" s="12">
        <v>870100</v>
      </c>
      <c r="J71" s="3" t="s">
        <v>16</v>
      </c>
      <c r="K71" s="11">
        <v>32</v>
      </c>
      <c r="L71" s="3" t="s">
        <v>17</v>
      </c>
      <c r="M71" s="3" t="s">
        <v>18</v>
      </c>
    </row>
    <row r="72" spans="1:15" ht="15.75" x14ac:dyDescent="0.25">
      <c r="A72" s="3"/>
      <c r="B72" s="3"/>
      <c r="C72" s="3"/>
      <c r="D72" s="4"/>
      <c r="E72" s="4"/>
      <c r="F72" s="4"/>
      <c r="G72" s="3"/>
      <c r="H72" s="5"/>
      <c r="I72" s="12"/>
      <c r="J72" s="3"/>
      <c r="K72" s="11"/>
      <c r="L72" s="3"/>
      <c r="M72" s="3"/>
    </row>
    <row r="73" spans="1:15" ht="15.75" x14ac:dyDescent="0.25">
      <c r="A73" s="3" t="s">
        <v>78</v>
      </c>
      <c r="B73" s="3" t="s">
        <v>79</v>
      </c>
      <c r="C73" s="3" t="s">
        <v>15</v>
      </c>
      <c r="D73" s="4">
        <v>44801</v>
      </c>
      <c r="E73" s="4">
        <v>44799</v>
      </c>
      <c r="F73" s="4">
        <v>44801</v>
      </c>
      <c r="G73" s="3">
        <v>5.75</v>
      </c>
      <c r="H73" s="5">
        <v>6181000</v>
      </c>
      <c r="I73" s="12">
        <v>177703.75</v>
      </c>
      <c r="J73" s="3" t="s">
        <v>16</v>
      </c>
      <c r="K73" s="11">
        <v>9</v>
      </c>
      <c r="L73" s="3" t="s">
        <v>17</v>
      </c>
      <c r="M73" s="3" t="s">
        <v>18</v>
      </c>
    </row>
    <row r="74" spans="1:15" ht="15.75" x14ac:dyDescent="0.25">
      <c r="A74" s="3"/>
      <c r="B74" s="3"/>
      <c r="C74" s="3"/>
      <c r="D74" s="4"/>
      <c r="E74" s="4"/>
      <c r="F74" s="4"/>
      <c r="G74" s="3"/>
      <c r="H74" s="5"/>
      <c r="I74" s="12"/>
      <c r="J74" s="3"/>
      <c r="K74" s="11"/>
      <c r="L74" s="3"/>
      <c r="M74" s="3"/>
    </row>
    <row r="75" spans="1:15" ht="15.75" x14ac:dyDescent="0.25">
      <c r="A75" s="3" t="s">
        <v>80</v>
      </c>
      <c r="B75" s="3" t="s">
        <v>81</v>
      </c>
      <c r="C75" s="3" t="s">
        <v>15</v>
      </c>
      <c r="D75" s="4">
        <v>44802</v>
      </c>
      <c r="E75" s="4">
        <v>44799</v>
      </c>
      <c r="F75" s="4">
        <v>44802</v>
      </c>
      <c r="G75" s="3">
        <v>5.75</v>
      </c>
      <c r="H75" s="5">
        <v>15225000</v>
      </c>
      <c r="I75" s="12">
        <v>437718.75</v>
      </c>
      <c r="J75" s="3" t="s">
        <v>16</v>
      </c>
      <c r="K75" s="11">
        <v>30</v>
      </c>
      <c r="L75" s="3" t="s">
        <v>17</v>
      </c>
      <c r="M75" s="3" t="s">
        <v>18</v>
      </c>
    </row>
    <row r="76" spans="1:15" ht="15.75" x14ac:dyDescent="0.25">
      <c r="A76" s="3"/>
      <c r="B76" s="3"/>
      <c r="C76" s="3"/>
      <c r="D76" s="4"/>
      <c r="E76" s="4"/>
      <c r="F76" s="4"/>
      <c r="G76" s="3"/>
      <c r="H76" s="5"/>
      <c r="I76" s="12"/>
      <c r="J76" s="3"/>
      <c r="K76" s="11"/>
      <c r="L76" s="3"/>
      <c r="M76" s="3"/>
    </row>
    <row r="77" spans="1:15" ht="15.75" x14ac:dyDescent="0.25">
      <c r="A77" s="3" t="s">
        <v>82</v>
      </c>
      <c r="B77" s="3" t="s">
        <v>83</v>
      </c>
      <c r="C77" s="3" t="s">
        <v>26</v>
      </c>
      <c r="D77" s="4">
        <v>44803</v>
      </c>
      <c r="E77" s="4">
        <v>44802</v>
      </c>
      <c r="F77" s="4">
        <v>44803</v>
      </c>
      <c r="G77" s="3"/>
      <c r="H77" s="5">
        <v>190000</v>
      </c>
      <c r="I77" s="13">
        <v>190000</v>
      </c>
      <c r="J77" s="3" t="s">
        <v>16</v>
      </c>
      <c r="K77" s="11">
        <v>7</v>
      </c>
      <c r="L77" s="3" t="s">
        <v>17</v>
      </c>
      <c r="M77" s="3" t="s">
        <v>18</v>
      </c>
    </row>
    <row r="78" spans="1:15" ht="15.75" x14ac:dyDescent="0.25">
      <c r="A78" s="3" t="s">
        <v>82</v>
      </c>
      <c r="B78" s="3"/>
      <c r="C78" s="3" t="s">
        <v>15</v>
      </c>
      <c r="D78" s="4">
        <v>44803</v>
      </c>
      <c r="E78" s="4">
        <v>44802</v>
      </c>
      <c r="F78" s="4">
        <v>44803</v>
      </c>
      <c r="G78" s="3">
        <v>3</v>
      </c>
      <c r="H78" s="5">
        <v>190000</v>
      </c>
      <c r="I78" s="12">
        <v>2873.42</v>
      </c>
      <c r="J78" s="3" t="s">
        <v>16</v>
      </c>
      <c r="K78" s="11">
        <v>7</v>
      </c>
      <c r="L78" s="3" t="s">
        <v>17</v>
      </c>
      <c r="M78" s="3" t="s">
        <v>18</v>
      </c>
    </row>
    <row r="81" spans="9:9" x14ac:dyDescent="0.25">
      <c r="I81" s="15">
        <f>I79-J79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Payment Events by Date (1)</vt:lpstr>
      <vt:lpstr>ECHMB</vt:lpstr>
      <vt:lpstr>ANU</vt:lpstr>
      <vt:lpstr>SLU</vt:lpstr>
      <vt:lpstr>SVG</vt:lpstr>
      <vt:lpstr>FCIS</vt:lpstr>
      <vt:lpstr>original sheet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Pierre</cp:lastModifiedBy>
  <dcterms:created xsi:type="dcterms:W3CDTF">2022-07-26T15:16:35Z</dcterms:created>
  <dcterms:modified xsi:type="dcterms:W3CDTF">2022-09-01T18:20:19Z</dcterms:modified>
</cp:coreProperties>
</file>